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7" activeTab="11"/>
  </bookViews>
  <sheets>
    <sheet name="Index sheet" sheetId="30" r:id="rId1"/>
    <sheet name="заголовочная" sheetId="1" r:id="rId2"/>
    <sheet name="цели, виды деятельности" sheetId="2" r:id="rId3"/>
    <sheet name="услуги" sheetId="3" r:id="rId4"/>
    <sheet name="балансовая" sheetId="4" r:id="rId5"/>
    <sheet name="фин. состояние" sheetId="5" r:id="rId6"/>
    <sheet name="поступления и выплаты2018" sheetId="6" r:id="rId7"/>
    <sheet name="поступления и выплаты2019" sheetId="35" r:id="rId8"/>
    <sheet name="поступления и выплаты2020" sheetId="36" r:id="rId9"/>
    <sheet name="закупка ТРУ" sheetId="8" r:id="rId10"/>
    <sheet name="временное" sheetId="9" r:id="rId11"/>
    <sheet name="справочная" sheetId="10" r:id="rId12"/>
    <sheet name="сведения о операциях" sheetId="29" r:id="rId13"/>
  </sheets>
  <definedNames>
    <definedName name="___INDEX_SHEET___ASAP_Utilities">'Index sheet'!$A$1</definedName>
    <definedName name="_xlnm._FilterDatabase" localSheetId="10" hidden="1">временное!$A$4:$C$4</definedName>
    <definedName name="_xlnm._FilterDatabase" localSheetId="9" hidden="1">'закупка ТРУ'!$A$7:$I$7</definedName>
    <definedName name="_xlnm._FilterDatabase" localSheetId="6" hidden="1">'поступления и выплаты2018'!$A$6:$I$6</definedName>
    <definedName name="_xlnm._FilterDatabase" localSheetId="7" hidden="1">'поступления и выплаты2019'!$A$6:$I$6</definedName>
    <definedName name="_xlnm._FilterDatabase" localSheetId="8" hidden="1">'поступления и выплаты2020'!$A$6:$I$6</definedName>
    <definedName name="_xlnm._FilterDatabase" localSheetId="11" hidden="1">справочная!$A$5:$C$5</definedName>
    <definedName name="_xlnm._FilterDatabase" localSheetId="5" hidden="1">'фин. состояние'!$A$5:$H$28</definedName>
    <definedName name="_xlnm.Print_Titles" localSheetId="4">'фин. состояние'!$3:$5</definedName>
    <definedName name="_xlnm.Print_Titles" localSheetId="10">#REF!</definedName>
    <definedName name="_xlnm.Print_Titles" localSheetId="1">'цели, виды деятельности'!#REF!</definedName>
    <definedName name="_xlnm.Print_Titles" localSheetId="9">#REF!</definedName>
    <definedName name="_xlnm.Print_Titles" localSheetId="6">#REF!</definedName>
    <definedName name="_xlnm.Print_Titles" localSheetId="7">#REF!</definedName>
    <definedName name="_xlnm.Print_Titles" localSheetId="8">#REF!</definedName>
    <definedName name="_xlnm.Print_Titles" localSheetId="11">#REF!</definedName>
    <definedName name="_xlnm.Print_Titles" localSheetId="3">балансовая!$2:$4</definedName>
    <definedName name="_xlnm.Print_Titles" localSheetId="5">'поступления и выплаты2018'!$3:$6</definedName>
    <definedName name="_xlnm.Print_Titles" localSheetId="2">услуги!#REF!</definedName>
    <definedName name="_xlnm.Print_Area" localSheetId="10">временное!$A$1:$C$8</definedName>
    <definedName name="_xlnm.Print_Area" localSheetId="9">'закупка ТРУ'!$A$1:$L$12</definedName>
    <definedName name="_xlnm.Print_Area" localSheetId="6">'поступления и выплаты2018'!$A$1:$I$45</definedName>
    <definedName name="_xlnm.Print_Area" localSheetId="7">'поступления и выплаты2019'!$A$1:$I$45</definedName>
    <definedName name="_xlnm.Print_Area" localSheetId="8">'поступления и выплаты2020'!$A$1:$I$45</definedName>
    <definedName name="_xlnm.Print_Area" localSheetId="12">'сведения о операциях'!$A$1:$FK$56</definedName>
    <definedName name="_xlnm.Print_Area" localSheetId="11">справочная!$A$1:$E$8</definedName>
    <definedName name="_xlnm.Print_Area" localSheetId="3">услуги!$A$1:$L$5</definedName>
    <definedName name="_xlnm.Print_Area" localSheetId="5">'фин. состояние'!$A$1:$C$28</definedName>
  </definedNames>
  <calcPr calcId="124519"/>
</workbook>
</file>

<file path=xl/calcChain.xml><?xml version="1.0" encoding="utf-8"?>
<calcChain xmlns="http://schemas.openxmlformats.org/spreadsheetml/2006/main">
  <c r="E37" i="36"/>
  <c r="D37"/>
  <c r="D36"/>
  <c r="E35"/>
  <c r="D35"/>
  <c r="D34"/>
  <c r="D32"/>
  <c r="D30"/>
  <c r="E29"/>
  <c r="D29"/>
  <c r="E26"/>
  <c r="D26"/>
  <c r="D25"/>
  <c r="D24"/>
  <c r="E23"/>
  <c r="D23"/>
  <c r="D22"/>
  <c r="E20"/>
  <c r="E19"/>
  <c r="E18"/>
  <c r="E17"/>
  <c r="D17"/>
  <c r="E16"/>
  <c r="D16"/>
  <c r="E15"/>
  <c r="D15"/>
  <c r="D13"/>
  <c r="D12"/>
  <c r="E7"/>
  <c r="D7"/>
  <c r="E37" i="35"/>
  <c r="F10" i="8"/>
  <c r="I10" s="1"/>
  <c r="D10"/>
  <c r="G10" s="1"/>
  <c r="I29" i="36"/>
  <c r="I15"/>
  <c r="I13"/>
  <c r="I7"/>
  <c r="D37" i="35"/>
  <c r="D36"/>
  <c r="E35"/>
  <c r="D35"/>
  <c r="D34"/>
  <c r="D32"/>
  <c r="D30"/>
  <c r="I29"/>
  <c r="E29"/>
  <c r="D29"/>
  <c r="E10" i="8" s="1"/>
  <c r="H10" s="1"/>
  <c r="E26" i="35"/>
  <c r="D26"/>
  <c r="D25"/>
  <c r="D24"/>
  <c r="E23"/>
  <c r="D23"/>
  <c r="D22"/>
  <c r="E20"/>
  <c r="E19"/>
  <c r="E18"/>
  <c r="E17"/>
  <c r="D17"/>
  <c r="E16"/>
  <c r="D16"/>
  <c r="I15"/>
  <c r="E15"/>
  <c r="D15"/>
  <c r="I13"/>
  <c r="D13"/>
  <c r="D12"/>
  <c r="I7"/>
  <c r="E7"/>
  <c r="D7"/>
  <c r="E37" i="6"/>
  <c r="E35"/>
  <c r="E26"/>
  <c r="D8" i="8"/>
  <c r="E8" s="1"/>
  <c r="F8" s="1"/>
  <c r="G8" s="1"/>
  <c r="H8" s="1"/>
  <c r="I8" s="1"/>
  <c r="E23" i="6"/>
  <c r="D37"/>
  <c r="I29"/>
  <c r="I15" s="1"/>
  <c r="I13" s="1"/>
  <c r="D13" s="1"/>
  <c r="E29" l="1"/>
  <c r="D25"/>
  <c r="D17" l="1"/>
  <c r="D16" l="1"/>
  <c r="D36"/>
  <c r="D35" l="1"/>
  <c r="D34"/>
  <c r="D30"/>
  <c r="D26"/>
  <c r="D23"/>
  <c r="D24"/>
  <c r="D22"/>
  <c r="E20"/>
  <c r="E19"/>
  <c r="E18"/>
  <c r="E17" l="1"/>
  <c r="E16" s="1"/>
  <c r="I7"/>
  <c r="D32"/>
  <c r="D29" s="1"/>
  <c r="D15" l="1"/>
  <c r="E15"/>
  <c r="D12" s="1"/>
  <c r="E7" l="1"/>
  <c r="D7" s="1"/>
</calcChain>
</file>

<file path=xl/sharedStrings.xml><?xml version="1.0" encoding="utf-8"?>
<sst xmlns="http://schemas.openxmlformats.org/spreadsheetml/2006/main" count="769" uniqueCount="317">
  <si>
    <t/>
  </si>
  <si>
    <t>УТВЕРЖДАЮ:</t>
  </si>
  <si>
    <t>"__"________20__г.</t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</si>
  <si>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</si>
  <si>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</si>
  <si>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</si>
  <si>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</si>
  <si>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</si>
  <si>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</si>
  <si>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</si>
  <si>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</si>
  <si>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</si>
  <si>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</si>
  <si>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</si>
  <si>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</si>
  <si>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</si>
  <si>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</si>
  <si>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</si>
  <si>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</si>
  <si>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</si>
  <si>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</si>
  <si>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</si>
  <si>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</si>
  <si>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</si>
  <si>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</si>
  <si>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</si>
  <si>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</si>
  <si>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</si>
  <si>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</si>
  <si>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</si>
  <si>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</si>
  <si>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</si>
  <si>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</si>
  <si>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</si>
  <si>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</si>
  <si>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</si>
  <si>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</si>
  <si>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</si>
  <si>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</si>
  <si>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</si>
  <si>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</si>
  <si>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</si>
  <si>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</si>
  <si>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</si>
  <si>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</si>
  <si>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</si>
  <si>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</si>
  <si>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</si>
  <si>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</si>
  <si>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</si>
  <si>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</si>
  <si>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</si>
  <si>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</si>
  <si>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</si>
  <si>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</si>
  <si>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</si>
  <si>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</si>
  <si>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</si>
  <si>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</si>
  <si>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</si>
  <si>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</si>
  <si>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</si>
  <si>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</si>
  <si>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</si>
  <si>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</si>
  <si>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ИНН (соответствует коду учреждения в справочнике)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</si>
  <si>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</si>
  <si>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</si>
  <si>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</si>
  <si>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</si>
  <si>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</si>
  <si>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</si>
  <si>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</si>
  <si>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</si>
  <si>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</si>
  <si>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</si>
  <si>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</si>
  <si>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</si>
  <si>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</si>
  <si>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</si>
  <si>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</si>
  <si>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</si>
  <si>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</si>
  <si>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</si>
  <si>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</si>
  <si>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</si>
  <si>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</si>
  <si>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</si>
  <si>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</si>
  <si>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</si>
  <si>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</si>
  <si>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</si>
  <si>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</si>
  <si>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</si>
  <si>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</si>
  <si>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</si>
  <si>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</si>
  <si>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</si>
  <si>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</si>
  <si>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</si>
  <si>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</si>
  <si>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</si>
  <si>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</si>
  <si>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</si>
  <si>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</si>
  <si>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</si>
  <si>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</si>
  <si>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</si>
  <si>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</si>
  <si>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</si>
  <si>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</si>
  <si>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</si>
  <si>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</si>
  <si>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</si>
  <si>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</si>
  <si>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</si>
  <si>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</si>
  <si>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</si>
  <si>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</si>
  <si>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</si>
  <si>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</si>
  <si>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</si>
  <si>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</si>
  <si>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</si>
  <si>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</si>
  <si>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</si>
  <si>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</si>
  <si>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</si>
  <si>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</si>
  <si>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</si>
  <si>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</si>
  <si>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</si>
  <si>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</si>
  <si>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</si>
  <si>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</si>
  <si>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</si>
  <si>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</si>
  <si>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</si>
  <si>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</si>
  <si>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</si>
  <si>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</si>
  <si>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</si>
  <si>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</si>
  <si>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</si>
  <si>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</si>
  <si>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</si>
  <si>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</si>
  <si>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</si>
  <si>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</si>
  <si>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</si>
  <si>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</si>
  <si>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</si>
  <si>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</si>
  <si>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Таблица 2.1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</si>
  <si>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</si>
  <si>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</si>
  <si>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</si>
  <si>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</si>
  <si>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</si>
  <si>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</si>
  <si>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</si>
  <si>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</si>
  <si>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</si>
  <si>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</si>
  <si>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</si>
  <si>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</si>
  <si>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</si>
  <si>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</si>
  <si>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</si>
  <si>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</si>
  <si>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</si>
  <si>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</si>
  <si>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</si>
  <si>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</si>
  <si>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</si>
  <si>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</si>
  <si>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</si>
  <si>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</si>
  <si>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</si>
  <si>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</si>
  <si>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</si>
  <si>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</si>
  <si>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</si>
  <si>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</si>
  <si>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опционально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</si>
  <si>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</si>
  <si>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</si>
  <si>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</si>
  <si>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</si>
  <si>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</si>
  <si>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</si>
  <si>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</si>
  <si>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</si>
  <si>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</si>
  <si>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</si>
  <si>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</si>
  <si>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</si>
  <si>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</si>
  <si>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</si>
  <si>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</si>
  <si>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</si>
  <si>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</si>
  <si>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</si>
  <si>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</si>
  <si>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</si>
  <si>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</si>
  <si>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</si>
  <si>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</si>
  <si>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</si>
  <si>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</si>
  <si>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</si>
  <si>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</si>
  <si>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</si>
  <si>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</si>
  <si>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</si>
  <si>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</si>
  <si>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</si>
  <si>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</si>
  <si>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</si>
  <si>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</si>
  <si>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</si>
  <si>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</si>
  <si>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</si>
  <si>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</si>
  <si>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</si>
  <si>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</si>
  <si>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</si>
  <si>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</si>
  <si>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</si>
  <si>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</si>
  <si>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</si>
  <si>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</si>
  <si>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</si>
  <si>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</si>
  <si>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</si>
  <si>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</si>
  <si>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</si>
  <si>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</si>
  <si>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</si>
  <si>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</si>
  <si>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</si>
  <si>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</si>
  <si>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</si>
  <si>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</si>
  <si>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</si>
  <si>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заголовочная</t>
  </si>
  <si>
    <t>цели, виды деятельности</t>
  </si>
  <si>
    <t>услуги</t>
  </si>
  <si>
    <t>балансовая</t>
  </si>
  <si>
    <t>фин. состояние</t>
  </si>
  <si>
    <t>поступления и выплаты</t>
  </si>
  <si>
    <t>закупка ТРУ</t>
  </si>
  <si>
    <t>временное</t>
  </si>
  <si>
    <t>справочная</t>
  </si>
  <si>
    <t>обоснование (210) 1</t>
  </si>
  <si>
    <t>обоснование (210) 2</t>
  </si>
  <si>
    <t>обоснование (210) 3</t>
  </si>
  <si>
    <t>обоснование (210) 4</t>
  </si>
  <si>
    <t>обоснование (220)</t>
  </si>
  <si>
    <t>обоснование (230)</t>
  </si>
  <si>
    <t>обоснование (240)</t>
  </si>
  <si>
    <t>обоснование (250)</t>
  </si>
  <si>
    <t>обоснование (260) 1</t>
  </si>
  <si>
    <t>обоснование (260) 2</t>
  </si>
  <si>
    <t>обоснование (260) 3</t>
  </si>
  <si>
    <t>обоснование (260) 4</t>
  </si>
  <si>
    <t>обоснование (260) 5</t>
  </si>
  <si>
    <t>обоснование (260) 6</t>
  </si>
  <si>
    <t>обоснование (260) 7</t>
  </si>
  <si>
    <t>обоснование (260) 8</t>
  </si>
  <si>
    <t>сведения о операциях</t>
  </si>
  <si>
    <t>Состав ПФХД</t>
  </si>
  <si>
    <t>новое</t>
  </si>
  <si>
    <t>код УБП учреждения 00705</t>
  </si>
  <si>
    <t>Осуществление образовательной деятельности по основным общеобразовательным прогаммам начального общего,основного общего,среднего общего образования</t>
  </si>
  <si>
    <t>реализация основных образовательных программ начального общего образования</t>
  </si>
  <si>
    <t>реализация основных образовательных программ основного общего образования</t>
  </si>
  <si>
    <t>реализация основных образовательных программ среднего общего образования</t>
  </si>
  <si>
    <t>Предосталение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</si>
  <si>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реализация общеобразовательного процесса в школах в 1-4, 5-9 и 10-11 классах</t>
  </si>
  <si>
    <t>услуга</t>
  </si>
  <si>
    <t>80.21.2</t>
  </si>
  <si>
    <t>дети от 6,5 до 18 лет</t>
  </si>
  <si>
    <t>002.0702.0201314770.611</t>
  </si>
  <si>
    <t>11.794.0</t>
  </si>
  <si>
    <t>000000000015300705117940003010001010011</t>
  </si>
  <si>
    <t>очная</t>
  </si>
  <si>
    <t>Бесплатная</t>
  </si>
  <si>
    <t>Муниципальное учреждение"Новозыбковский районный отдел образования"</t>
  </si>
  <si>
    <t>002.0702.0201214700.611.8103.12100</t>
  </si>
  <si>
    <t>002.0702.0201214700.611.8103.12110</t>
  </si>
  <si>
    <t>002.0702.0201214700.611.8103.12130</t>
  </si>
  <si>
    <t>002.0702.0201214710.611.8103.13100</t>
  </si>
  <si>
    <t>муниципальное бюджетное общеобразовательное учреждение"Старобобовичская средняя общеобразовательная школа"</t>
  </si>
  <si>
    <t>Брянская область,Новозыбковский район,с.Старые Бобовичи</t>
  </si>
  <si>
    <t>00000000000000000130</t>
  </si>
  <si>
    <t xml:space="preserve">Показатели выплат по расходам
на закупку товаров, работ, услуг учреждения </t>
  </si>
  <si>
    <t>Показатели по поступлениям и выплатам учреждения 
 на 2019 год</t>
  </si>
  <si>
    <t>Показатели по поступлениям и выплатам учреждения 
 на 2018 год</t>
  </si>
  <si>
    <t>Дата составления</t>
  </si>
  <si>
    <t>на 2018 год и на плановый период 2019 и 2020 годов</t>
  </si>
  <si>
    <t>Начальник МУ"Новозыбковский районный отдел образования"</t>
  </si>
  <si>
    <t>002.0702.0201280310.611.12120</t>
  </si>
  <si>
    <t>002.0702.0201280310.611.12902</t>
  </si>
  <si>
    <t>002.0702.0201280310.611.12210</t>
  </si>
  <si>
    <t>002.0702.0201280310.611.12230</t>
  </si>
  <si>
    <t>002.0702.0201280310.611.12250</t>
  </si>
  <si>
    <t>002.0702.0201280310.611.12261</t>
  </si>
  <si>
    <t>002.0702.020180310.611.13400</t>
  </si>
  <si>
    <t>Показатели по поступлениям и выплатам учреждения 
 на 2020 год</t>
  </si>
  <si>
    <t>на 2018 год (очередной финансовый год)</t>
  </si>
  <si>
    <t>на 2019 год (первый год планового периода)</t>
  </si>
  <si>
    <t>на 2020 год (второй год планового периода)</t>
  </si>
  <si>
    <t>Сведения о балансовой стоимости имущества учреждения по состоянию на 01.01.2018 г.</t>
  </si>
  <si>
    <t>по состоянию на 01.01.2018 г.</t>
  </si>
  <si>
    <t>Сведения о средствах, поступающих во временное распоряжение учреждения
на 2018 год</t>
  </si>
  <si>
    <t>2020 год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</si>
</sst>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_ ;\-#,##0.00\ "/>
  </numFmts>
  <fonts count="28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sz val="12"/>
      <color indexed="18"/>
      <name val="Segoe UI"/>
      <family val="2"/>
      <charset val="204"/>
    </font>
    <font>
      <sz val="10"/>
      <color indexed="18"/>
      <name val="Segoe UI"/>
      <family val="2"/>
      <charset val="204"/>
    </font>
    <font>
      <u/>
      <sz val="10"/>
      <color theme="10"/>
      <name val="Segoe UI"/>
      <family val="2"/>
      <charset val="204"/>
    </font>
    <font>
      <sz val="9"/>
      <color rgb="FF000000"/>
      <name val="Segoe UI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44" fontId="0" fillId="0" borderId="0">
      <alignment vertical="top" wrapText="1"/>
    </xf>
    <xf numFmtId="0" fontId="10" fillId="0" borderId="0"/>
    <xf numFmtId="44" fontId="21" fillId="0" borderId="0" applyNumberFormat="0" applyFill="0" applyBorder="0" applyAlignment="0" applyProtection="0">
      <alignment vertical="top" wrapText="1"/>
    </xf>
  </cellStyleXfs>
  <cellXfs count="260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44" fontId="7" fillId="0" borderId="3" xfId="0" applyNumberFormat="1" applyFont="1" applyFill="1" applyBorder="1" applyAlignment="1">
      <alignment vertical="top" wrapText="1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44" fontId="23" fillId="0" borderId="0" xfId="0" applyNumberFormat="1" applyFont="1" applyFill="1" applyAlignment="1">
      <alignment vertical="top" wrapText="1"/>
    </xf>
    <xf numFmtId="49" fontId="24" fillId="0" borderId="0" xfId="2" quotePrefix="1" applyNumberFormat="1" applyFont="1" applyFill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49" fontId="22" fillId="0" borderId="0" xfId="0" applyNumberFormat="1" applyFont="1" applyFill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4" fontId="25" fillId="0" borderId="3" xfId="0" applyNumberFormat="1" applyFont="1" applyFill="1" applyBorder="1" applyAlignment="1">
      <alignment vertical="top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vertical="top" wrapText="1"/>
    </xf>
    <xf numFmtId="44" fontId="26" fillId="0" borderId="3" xfId="0" applyNumberFormat="1" applyFont="1" applyFill="1" applyBorder="1" applyAlignment="1">
      <alignment vertical="top" wrapText="1"/>
    </xf>
    <xf numFmtId="44" fontId="26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44" fontId="26" fillId="0" borderId="3" xfId="0" applyNumberFormat="1" applyFont="1" applyFill="1" applyBorder="1" applyAlignment="1">
      <alignment vertical="center" wrapText="1"/>
    </xf>
    <xf numFmtId="0" fontId="27" fillId="0" borderId="3" xfId="0" applyNumberFormat="1" applyFont="1" applyBorder="1" applyAlignment="1">
      <alignment horizontal="left" vertical="center" wrapText="1"/>
    </xf>
    <xf numFmtId="0" fontId="27" fillId="0" borderId="3" xfId="0" applyNumberFormat="1" applyFont="1" applyFill="1" applyBorder="1" applyAlignment="1">
      <alignment horizontal="center" wrapText="1"/>
    </xf>
    <xf numFmtId="0" fontId="27" fillId="0" borderId="3" xfId="0" applyNumberFormat="1" applyFont="1" applyBorder="1" applyAlignment="1">
      <alignment horizontal="center" wrapText="1"/>
    </xf>
    <xf numFmtId="2" fontId="6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7" fillId="0" borderId="3" xfId="0" quotePrefix="1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165" fontId="7" fillId="0" borderId="3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2" fillId="0" borderId="18" xfId="1" applyNumberFormat="1" applyFont="1" applyFill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 vertic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3" xfId="1" applyNumberFormat="1" applyFont="1" applyFill="1" applyBorder="1" applyAlignment="1">
      <alignment horizont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6" xfId="1" applyNumberFormat="1" applyFont="1" applyFill="1" applyBorder="1" applyAlignment="1">
      <alignment horizontal="center" vertic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top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Border="1" applyAlignment="1">
      <alignment horizontal="center" vertical="top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2" fillId="0" borderId="45" xfId="1" applyNumberFormat="1" applyFont="1" applyBorder="1" applyAlignment="1">
      <alignment horizontal="center" vertical="top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zoomScale="115" zoomScaleNormal="115" workbookViewId="0">
      <selection activeCell="A5" sqref="A5"/>
    </sheetView>
  </sheetViews>
  <sheetFormatPr defaultRowHeight="14.25"/>
  <cols>
    <col min="1" max="1" width="33.83203125" style="81" customWidth="1"/>
    <col min="2" max="16384" width="9.33203125" style="79"/>
  </cols>
  <sheetData>
    <row r="1" spans="1:2" ht="21" customHeight="1">
      <c r="A1" s="82" t="s">
        <v>271</v>
      </c>
    </row>
    <row r="2" spans="1:2">
      <c r="A2" s="80" t="s">
        <v>245</v>
      </c>
    </row>
    <row r="3" spans="1:2">
      <c r="A3" s="80" t="s">
        <v>246</v>
      </c>
    </row>
    <row r="4" spans="1:2">
      <c r="A4" s="80" t="s">
        <v>247</v>
      </c>
    </row>
    <row r="5" spans="1:2">
      <c r="A5" s="80" t="s">
        <v>248</v>
      </c>
    </row>
    <row r="6" spans="1:2">
      <c r="A6" s="80" t="s">
        <v>249</v>
      </c>
    </row>
    <row r="7" spans="1:2">
      <c r="A7" s="80" t="s">
        <v>250</v>
      </c>
    </row>
    <row r="8" spans="1:2">
      <c r="A8" s="80" t="s">
        <v>251</v>
      </c>
      <c r="B8" s="79" t="s">
        <v>272</v>
      </c>
    </row>
    <row r="9" spans="1:2">
      <c r="A9" s="80" t="s">
        <v>252</v>
      </c>
    </row>
    <row r="10" spans="1:2">
      <c r="A10" s="80" t="s">
        <v>253</v>
      </c>
    </row>
    <row r="11" spans="1:2">
      <c r="A11" s="80" t="s">
        <v>254</v>
      </c>
      <c r="B11" s="79" t="s">
        <v>272</v>
      </c>
    </row>
    <row r="12" spans="1:2">
      <c r="A12" s="80" t="s">
        <v>255</v>
      </c>
      <c r="B12" s="79" t="s">
        <v>272</v>
      </c>
    </row>
    <row r="13" spans="1:2">
      <c r="A13" s="80" t="s">
        <v>256</v>
      </c>
      <c r="B13" s="79" t="s">
        <v>272</v>
      </c>
    </row>
    <row r="14" spans="1:2">
      <c r="A14" s="80" t="s">
        <v>257</v>
      </c>
      <c r="B14" s="79" t="s">
        <v>272</v>
      </c>
    </row>
    <row r="15" spans="1:2">
      <c r="A15" s="80" t="s">
        <v>258</v>
      </c>
      <c r="B15" s="79" t="s">
        <v>272</v>
      </c>
    </row>
    <row r="16" spans="1:2">
      <c r="A16" s="80" t="s">
        <v>259</v>
      </c>
      <c r="B16" s="79" t="s">
        <v>272</v>
      </c>
    </row>
    <row r="17" spans="1:2">
      <c r="A17" s="80" t="s">
        <v>260</v>
      </c>
      <c r="B17" s="79" t="s">
        <v>272</v>
      </c>
    </row>
    <row r="18" spans="1:2">
      <c r="A18" s="80" t="s">
        <v>261</v>
      </c>
      <c r="B18" s="79" t="s">
        <v>272</v>
      </c>
    </row>
    <row r="19" spans="1:2">
      <c r="A19" s="80" t="s">
        <v>262</v>
      </c>
      <c r="B19" s="79" t="s">
        <v>272</v>
      </c>
    </row>
    <row r="20" spans="1:2">
      <c r="A20" s="80" t="s">
        <v>263</v>
      </c>
      <c r="B20" s="79" t="s">
        <v>272</v>
      </c>
    </row>
    <row r="21" spans="1:2">
      <c r="A21" s="80" t="s">
        <v>264</v>
      </c>
      <c r="B21" s="79" t="s">
        <v>272</v>
      </c>
    </row>
    <row r="22" spans="1:2">
      <c r="A22" s="80" t="s">
        <v>265</v>
      </c>
      <c r="B22" s="79" t="s">
        <v>272</v>
      </c>
    </row>
    <row r="23" spans="1:2">
      <c r="A23" s="80" t="s">
        <v>266</v>
      </c>
      <c r="B23" s="79" t="s">
        <v>272</v>
      </c>
    </row>
    <row r="24" spans="1:2">
      <c r="A24" s="80" t="s">
        <v>267</v>
      </c>
      <c r="B24" s="79" t="s">
        <v>272</v>
      </c>
    </row>
    <row r="25" spans="1:2">
      <c r="A25" s="80" t="s">
        <v>268</v>
      </c>
      <c r="B25" s="79" t="s">
        <v>272</v>
      </c>
    </row>
    <row r="26" spans="1:2">
      <c r="A26" s="80" t="s">
        <v>269</v>
      </c>
      <c r="B26" s="79" t="s">
        <v>272</v>
      </c>
    </row>
    <row r="27" spans="1:2">
      <c r="A27" s="80" t="s">
        <v>270</v>
      </c>
    </row>
  </sheetData>
  <hyperlinks>
    <hyperlink ref="A2" location="'заголовочная'!A1" display="'заголовочная'!A1"/>
    <hyperlink ref="A3" location="'цели, виды деятельности'!A1" display="'цели, виды деятельности'!A1"/>
    <hyperlink ref="A4" location="'услуги'!A1" display="'услуги'!A1"/>
    <hyperlink ref="A5" location="'балансовая'!A1" display="'балансовая'!A1"/>
    <hyperlink ref="A6" location="'фин. состояние'!A1" display="'фин. состояние'!A1"/>
    <hyperlink ref="A7" location="'поступления и выплаты'!A1" display="'поступления и выплаты'!A1"/>
    <hyperlink ref="A8" location="'закупка ТРУ'!A1" display="'закупка ТРУ'!A1"/>
    <hyperlink ref="A9" location="'временное'!A1" display="'временное'!A1"/>
    <hyperlink ref="A10" location="'справочная'!A1" display="'справочная'!A1"/>
    <hyperlink ref="A11" location="'обоснование (210) 1'!A1" display="'обоснование (210) 1'!A1"/>
    <hyperlink ref="A12" location="'обоснование (210) 2'!A1" display="'обоснование (210) 2'!A1"/>
    <hyperlink ref="A13" location="'обоснование (210) 3'!A1" display="'обоснование (210) 3'!A1"/>
    <hyperlink ref="A14" location="'обоснование (210) 4'!A1" display="'обоснование (210) 4'!A1"/>
    <hyperlink ref="A15" location="'обоснование (220)'!A1" display="'обоснование (220)'!A1"/>
    <hyperlink ref="A16" location="'обоснование (230)'!A1" display="'обоснование (230)'!A1"/>
    <hyperlink ref="A17" location="'обоснование (240)'!A1" display="'обоснование (240)'!A1"/>
    <hyperlink ref="A18" location="'обоснование (250)'!A1" display="'обоснование (250)'!A1"/>
    <hyperlink ref="A19" location="'обоснование (260) 1'!A1" display="'обоснование (260) 1'!A1"/>
    <hyperlink ref="A20" location="'обоснование (260) 2'!A1" display="'обоснование (260) 2'!A1"/>
    <hyperlink ref="A21" location="'обоснование (260) 3'!A1" display="'обоснование (260) 3'!A1"/>
    <hyperlink ref="A22" location="'обоснование (260) 4'!A1" display="'обоснование (260) 4'!A1"/>
    <hyperlink ref="A23" location="'обоснование (260) 5'!A1" display="'обоснование (260) 5'!A1"/>
    <hyperlink ref="A24" location="'обоснование (260) 6'!A1" display="'обоснование (260) 6'!A1"/>
    <hyperlink ref="A25" location="'обоснование (260) 7'!A1" display="'обоснование (260) 7'!A1"/>
    <hyperlink ref="A26" location="'обоснование (260) 8'!A1" display="'обоснование (260) 8'!A1"/>
    <hyperlink ref="A27" location="'сведения о операциях'!A1" display="'сведения о операциях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opLeftCell="C1" zoomScale="115" zoomScaleNormal="115" zoomScaleSheetLayoutView="115" workbookViewId="0">
      <selection activeCell="F10" sqref="F10"/>
    </sheetView>
  </sheetViews>
  <sheetFormatPr defaultRowHeight="14.25"/>
  <cols>
    <col min="1" max="1" width="36.5" style="23" customWidth="1"/>
    <col min="2" max="2" width="11.1640625" style="23" customWidth="1"/>
    <col min="3" max="3" width="16.1640625" style="23" customWidth="1"/>
    <col min="4" max="12" width="18" style="23" customWidth="1"/>
    <col min="13" max="16384" width="9.33203125" style="23"/>
  </cols>
  <sheetData>
    <row r="1" spans="1:12" ht="21.75" customHeight="1">
      <c r="A1" s="22" t="s">
        <v>0</v>
      </c>
      <c r="I1" s="24"/>
      <c r="L1" s="24" t="s">
        <v>153</v>
      </c>
    </row>
    <row r="2" spans="1:12" ht="36" customHeight="1">
      <c r="A2" s="140" t="s">
        <v>296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33.75" customHeight="1">
      <c r="A3" s="135" t="s">
        <v>22</v>
      </c>
      <c r="B3" s="135" t="s">
        <v>23</v>
      </c>
      <c r="C3" s="141" t="s">
        <v>154</v>
      </c>
      <c r="D3" s="139" t="s">
        <v>155</v>
      </c>
      <c r="E3" s="139"/>
      <c r="F3" s="139"/>
      <c r="G3" s="139"/>
      <c r="H3" s="139"/>
      <c r="I3" s="139"/>
      <c r="J3" s="139"/>
      <c r="K3" s="139"/>
      <c r="L3" s="139"/>
    </row>
    <row r="4" spans="1:12" ht="26.25" customHeight="1">
      <c r="A4" s="136"/>
      <c r="B4" s="136" t="s">
        <v>0</v>
      </c>
      <c r="C4" s="142"/>
      <c r="D4" s="139" t="s">
        <v>156</v>
      </c>
      <c r="E4" s="139"/>
      <c r="F4" s="139"/>
      <c r="G4" s="139" t="s">
        <v>17</v>
      </c>
      <c r="H4" s="139"/>
      <c r="I4" s="139"/>
      <c r="J4" s="139"/>
      <c r="K4" s="139"/>
      <c r="L4" s="139"/>
    </row>
    <row r="5" spans="1:12" ht="67.5" customHeight="1">
      <c r="A5" s="136"/>
      <c r="B5" s="136"/>
      <c r="C5" s="142"/>
      <c r="D5" s="139"/>
      <c r="E5" s="139"/>
      <c r="F5" s="139"/>
      <c r="G5" s="139" t="s">
        <v>157</v>
      </c>
      <c r="H5" s="139"/>
      <c r="I5" s="139"/>
      <c r="J5" s="139" t="s">
        <v>158</v>
      </c>
      <c r="K5" s="139"/>
      <c r="L5" s="139"/>
    </row>
    <row r="6" spans="1:12" ht="66.75" customHeight="1">
      <c r="A6" s="137"/>
      <c r="B6" s="137"/>
      <c r="C6" s="143"/>
      <c r="D6" s="117" t="s">
        <v>310</v>
      </c>
      <c r="E6" s="117" t="s">
        <v>311</v>
      </c>
      <c r="F6" s="117" t="s">
        <v>312</v>
      </c>
      <c r="G6" s="117" t="s">
        <v>310</v>
      </c>
      <c r="H6" s="117" t="s">
        <v>311</v>
      </c>
      <c r="I6" s="117" t="s">
        <v>312</v>
      </c>
      <c r="J6" s="117" t="s">
        <v>310</v>
      </c>
      <c r="K6" s="117" t="s">
        <v>311</v>
      </c>
      <c r="L6" s="117" t="s">
        <v>312</v>
      </c>
    </row>
    <row r="7" spans="1:12" ht="20.65" customHeight="1">
      <c r="A7" s="29" t="s">
        <v>33</v>
      </c>
      <c r="B7" s="29" t="s">
        <v>34</v>
      </c>
      <c r="C7" s="29" t="s">
        <v>35</v>
      </c>
      <c r="D7" s="29" t="s">
        <v>36</v>
      </c>
      <c r="E7" s="29" t="s">
        <v>37</v>
      </c>
      <c r="F7" s="29" t="s">
        <v>38</v>
      </c>
      <c r="G7" s="29" t="s">
        <v>39</v>
      </c>
      <c r="H7" s="29" t="s">
        <v>40</v>
      </c>
      <c r="I7" s="29" t="s">
        <v>41</v>
      </c>
      <c r="J7" s="29" t="s">
        <v>159</v>
      </c>
      <c r="K7" s="29" t="s">
        <v>160</v>
      </c>
      <c r="L7" s="29" t="s">
        <v>161</v>
      </c>
    </row>
    <row r="8" spans="1:12" ht="41.25" customHeight="1">
      <c r="A8" s="35" t="s">
        <v>162</v>
      </c>
      <c r="B8" s="33" t="s">
        <v>163</v>
      </c>
      <c r="C8" s="11" t="s">
        <v>44</v>
      </c>
      <c r="D8" s="102">
        <f>D10</f>
        <v>864207</v>
      </c>
      <c r="E8" s="102">
        <f>D8</f>
        <v>864207</v>
      </c>
      <c r="F8" s="102">
        <f>E8</f>
        <v>864207</v>
      </c>
      <c r="G8" s="102">
        <f t="shared" ref="G8:I8" si="0">F8</f>
        <v>864207</v>
      </c>
      <c r="H8" s="102">
        <f t="shared" si="0"/>
        <v>864207</v>
      </c>
      <c r="I8" s="102">
        <f t="shared" si="0"/>
        <v>864207</v>
      </c>
      <c r="J8" s="32"/>
      <c r="K8" s="32"/>
      <c r="L8" s="32"/>
    </row>
    <row r="9" spans="1:12" ht="54" customHeight="1">
      <c r="A9" s="35" t="s">
        <v>164</v>
      </c>
      <c r="B9" s="33" t="s">
        <v>165</v>
      </c>
      <c r="C9" s="11" t="s">
        <v>44</v>
      </c>
      <c r="D9" s="102"/>
      <c r="E9" s="102"/>
      <c r="F9" s="102"/>
      <c r="G9" s="102"/>
      <c r="H9" s="102"/>
      <c r="I9" s="102"/>
      <c r="J9" s="32"/>
      <c r="K9" s="32"/>
      <c r="L9" s="32"/>
    </row>
    <row r="10" spans="1:12" ht="38.25" customHeight="1">
      <c r="A10" s="35" t="s">
        <v>166</v>
      </c>
      <c r="B10" s="33" t="s">
        <v>167</v>
      </c>
      <c r="C10" s="32"/>
      <c r="D10" s="115">
        <f>'поступления и выплаты2018'!D29</f>
        <v>864207</v>
      </c>
      <c r="E10" s="115">
        <f>'поступления и выплаты2019'!D29</f>
        <v>861063</v>
      </c>
      <c r="F10" s="115">
        <f>'поступления и выплаты2020'!D29</f>
        <v>861063</v>
      </c>
      <c r="G10" s="115">
        <f>D10</f>
        <v>864207</v>
      </c>
      <c r="H10" s="115">
        <f>E10</f>
        <v>861063</v>
      </c>
      <c r="I10" s="115">
        <f>F10</f>
        <v>861063</v>
      </c>
      <c r="J10" s="32"/>
      <c r="K10" s="32"/>
      <c r="L10" s="32"/>
    </row>
    <row r="11" spans="1:12">
      <c r="A11" s="32" t="s">
        <v>68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>
      <c r="A12" s="32" t="s">
        <v>68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4" spans="1:12" ht="26.25" customHeight="1">
      <c r="A14" s="138" t="s">
        <v>183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26.25" customHeight="1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1:12" ht="26.25" customHeight="1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1:12" ht="26.25" customHeight="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1:12" ht="26.2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1:12" ht="26.25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</sheetData>
  <autoFilter ref="A7:I7"/>
  <mergeCells count="10"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="115" zoomScaleNormal="115" zoomScaleSheetLayoutView="115" workbookViewId="0">
      <selection activeCell="A15" sqref="A15"/>
    </sheetView>
  </sheetViews>
  <sheetFormatPr defaultRowHeight="14.25"/>
  <cols>
    <col min="1" max="1" width="47" style="23" customWidth="1"/>
    <col min="2" max="2" width="11.1640625" style="23" customWidth="1"/>
    <col min="3" max="3" width="33.1640625" style="23" customWidth="1"/>
    <col min="4" max="4" width="21" style="23" customWidth="1"/>
    <col min="5" max="16384" width="9.33203125" style="23"/>
  </cols>
  <sheetData>
    <row r="1" spans="1:4" ht="21.75" customHeight="1">
      <c r="A1" s="22" t="s">
        <v>0</v>
      </c>
      <c r="C1" s="24" t="s">
        <v>169</v>
      </c>
    </row>
    <row r="2" spans="1:4" ht="34.5" customHeight="1">
      <c r="A2" s="140" t="s">
        <v>315</v>
      </c>
      <c r="B2" s="140"/>
      <c r="C2" s="140"/>
      <c r="D2" s="23" t="s">
        <v>184</v>
      </c>
    </row>
    <row r="3" spans="1:4" ht="45.75" customHeight="1">
      <c r="A3" s="29" t="s">
        <v>22</v>
      </c>
      <c r="B3" s="37" t="s">
        <v>23</v>
      </c>
      <c r="C3" s="31" t="s">
        <v>170</v>
      </c>
    </row>
    <row r="4" spans="1:4" ht="20.65" customHeight="1">
      <c r="A4" s="29" t="s">
        <v>33</v>
      </c>
      <c r="B4" s="29" t="s">
        <v>34</v>
      </c>
      <c r="C4" s="30" t="s">
        <v>35</v>
      </c>
    </row>
    <row r="5" spans="1:4" ht="22.5" customHeight="1">
      <c r="A5" s="35" t="s">
        <v>61</v>
      </c>
      <c r="B5" s="33" t="s">
        <v>173</v>
      </c>
      <c r="C5" s="104">
        <v>0</v>
      </c>
    </row>
    <row r="6" spans="1:4" ht="22.5" customHeight="1">
      <c r="A6" s="35" t="s">
        <v>62</v>
      </c>
      <c r="B6" s="33" t="s">
        <v>174</v>
      </c>
      <c r="C6" s="104">
        <v>0</v>
      </c>
    </row>
    <row r="7" spans="1:4" ht="22.5" customHeight="1">
      <c r="A7" s="35" t="s">
        <v>171</v>
      </c>
      <c r="B7" s="33" t="s">
        <v>175</v>
      </c>
      <c r="C7" s="112">
        <v>0</v>
      </c>
    </row>
    <row r="8" spans="1:4" ht="22.5" customHeight="1">
      <c r="A8" s="35" t="s">
        <v>172</v>
      </c>
      <c r="B8" s="33" t="s">
        <v>176</v>
      </c>
      <c r="C8" s="112">
        <v>0</v>
      </c>
    </row>
  </sheetData>
  <mergeCells count="1">
    <mergeCell ref="A2:C2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zoomScale="115" zoomScaleNormal="115" zoomScaleSheetLayoutView="115" workbookViewId="0">
      <selection activeCell="A18" sqref="A18"/>
    </sheetView>
  </sheetViews>
  <sheetFormatPr defaultRowHeight="14.25"/>
  <cols>
    <col min="1" max="1" width="47" style="23" customWidth="1"/>
    <col min="2" max="2" width="11.1640625" style="23" customWidth="1"/>
    <col min="3" max="5" width="26.6640625" style="23" customWidth="1"/>
    <col min="6" max="16384" width="9.33203125" style="23"/>
  </cols>
  <sheetData>
    <row r="1" spans="1:5" ht="21.75" customHeight="1">
      <c r="A1" s="22" t="s">
        <v>0</v>
      </c>
      <c r="C1" s="24"/>
      <c r="E1" s="24" t="s">
        <v>177</v>
      </c>
    </row>
    <row r="2" spans="1:5" ht="24.75" customHeight="1">
      <c r="A2" s="140" t="s">
        <v>63</v>
      </c>
      <c r="B2" s="140"/>
      <c r="C2" s="140"/>
      <c r="D2" s="140"/>
      <c r="E2" s="140"/>
    </row>
    <row r="3" spans="1:5" ht="34.5" customHeight="1">
      <c r="A3" s="139" t="s">
        <v>22</v>
      </c>
      <c r="B3" s="139" t="s">
        <v>23</v>
      </c>
      <c r="C3" s="144" t="s">
        <v>170</v>
      </c>
      <c r="D3" s="145"/>
      <c r="E3" s="146"/>
    </row>
    <row r="4" spans="1:5" ht="24.75" customHeight="1">
      <c r="A4" s="139"/>
      <c r="B4" s="139"/>
      <c r="C4" s="34" t="s">
        <v>182</v>
      </c>
      <c r="D4" s="34" t="s">
        <v>181</v>
      </c>
      <c r="E4" s="34" t="s">
        <v>316</v>
      </c>
    </row>
    <row r="5" spans="1:5" ht="20.65" customHeight="1">
      <c r="A5" s="9" t="s">
        <v>33</v>
      </c>
      <c r="B5" s="9" t="s">
        <v>34</v>
      </c>
      <c r="C5" s="9">
        <v>3</v>
      </c>
      <c r="D5" s="9">
        <v>4</v>
      </c>
      <c r="E5" s="9">
        <v>5</v>
      </c>
    </row>
    <row r="6" spans="1:5" ht="22.5" customHeight="1">
      <c r="A6" s="35" t="s">
        <v>179</v>
      </c>
      <c r="B6" s="33" t="s">
        <v>173</v>
      </c>
      <c r="C6" s="112">
        <v>0</v>
      </c>
      <c r="D6" s="112">
        <v>0</v>
      </c>
      <c r="E6" s="112">
        <v>0</v>
      </c>
    </row>
    <row r="7" spans="1:5" ht="75.75" customHeight="1">
      <c r="A7" s="35" t="s">
        <v>178</v>
      </c>
      <c r="B7" s="33" t="s">
        <v>174</v>
      </c>
      <c r="C7" s="112">
        <v>0</v>
      </c>
      <c r="D7" s="112">
        <v>0</v>
      </c>
      <c r="E7" s="112">
        <v>0</v>
      </c>
    </row>
    <row r="8" spans="1:5" ht="30" customHeight="1">
      <c r="A8" s="35" t="s">
        <v>180</v>
      </c>
      <c r="B8" s="33" t="s">
        <v>175</v>
      </c>
      <c r="C8" s="112">
        <v>0</v>
      </c>
      <c r="D8" s="112">
        <v>0</v>
      </c>
      <c r="E8" s="112">
        <v>0</v>
      </c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6"/>
  <sheetViews>
    <sheetView topLeftCell="A7" zoomScale="115" zoomScaleNormal="115" zoomScaleSheetLayoutView="100" workbookViewId="0">
      <selection activeCell="AO35" sqref="AO35:AX39"/>
    </sheetView>
  </sheetViews>
  <sheetFormatPr defaultColWidth="1" defaultRowHeight="12" customHeight="1"/>
  <cols>
    <col min="1" max="16384" width="1" style="40"/>
  </cols>
  <sheetData>
    <row r="1" spans="2:167" s="42" customFormat="1" ht="9" customHeight="1">
      <c r="CS1" s="42" t="s">
        <v>244</v>
      </c>
    </row>
    <row r="2" spans="2:167" s="42" customFormat="1" ht="9" customHeight="1">
      <c r="CS2" s="42" t="s">
        <v>243</v>
      </c>
    </row>
    <row r="3" spans="2:167" s="42" customFormat="1" ht="9" customHeight="1">
      <c r="CS3" s="42" t="s">
        <v>242</v>
      </c>
    </row>
    <row r="4" spans="2:167" s="42" customFormat="1" ht="9" customHeight="1">
      <c r="CS4" s="42" t="s">
        <v>241</v>
      </c>
    </row>
    <row r="5" spans="2:167" s="42" customFormat="1" ht="3" customHeight="1"/>
    <row r="6" spans="2:167" s="78" customFormat="1" ht="9" customHeight="1">
      <c r="CS6" s="78" t="s">
        <v>240</v>
      </c>
    </row>
    <row r="7" spans="2:167" s="42" customFormat="1" ht="6" customHeight="1"/>
    <row r="8" spans="2:167" s="41" customFormat="1" ht="10.5" customHeight="1">
      <c r="BP8" s="237" t="s">
        <v>239</v>
      </c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</row>
    <row r="9" spans="2:167" s="41" customFormat="1" ht="10.5" customHeight="1"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</row>
    <row r="10" spans="2:167" s="42" customFormat="1" ht="9.75" customHeight="1">
      <c r="BP10" s="207" t="s">
        <v>238</v>
      </c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</row>
    <row r="11" spans="2:167" s="41" customFormat="1" ht="10.5" customHeight="1"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</row>
    <row r="12" spans="2:167" s="42" customFormat="1" ht="9.75" customHeight="1">
      <c r="BP12" s="206" t="s">
        <v>237</v>
      </c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6"/>
      <c r="EP12" s="206"/>
      <c r="EQ12" s="206"/>
      <c r="ER12" s="206"/>
      <c r="ES12" s="206"/>
      <c r="ET12" s="206"/>
      <c r="EU12" s="206"/>
      <c r="EV12" s="206"/>
      <c r="EW12" s="206"/>
      <c r="EX12" s="206"/>
      <c r="EY12" s="206"/>
      <c r="EZ12" s="206"/>
      <c r="FA12" s="206"/>
      <c r="FB12" s="206"/>
      <c r="FC12" s="206"/>
      <c r="FD12" s="206"/>
      <c r="FE12" s="206"/>
      <c r="FF12" s="206"/>
      <c r="FG12" s="206"/>
      <c r="FH12" s="206"/>
      <c r="FI12" s="206"/>
      <c r="FJ12" s="206"/>
      <c r="FK12" s="206"/>
    </row>
    <row r="13" spans="2:167" s="41" customFormat="1" ht="10.5" customHeight="1"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77"/>
      <c r="CM13" s="77"/>
      <c r="DT13" s="77"/>
      <c r="DU13" s="77"/>
      <c r="DV13" s="77"/>
      <c r="DW13" s="77"/>
      <c r="DX13" s="77"/>
      <c r="DY13" s="149"/>
      <c r="DZ13" s="149"/>
      <c r="EA13" s="149"/>
      <c r="EB13" s="149"/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49"/>
      <c r="FJ13" s="149"/>
      <c r="FK13" s="149"/>
    </row>
    <row r="14" spans="2:167" s="42" customFormat="1" ht="9.75" customHeight="1">
      <c r="BP14" s="206" t="s">
        <v>64</v>
      </c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76"/>
      <c r="CM14" s="76"/>
      <c r="DY14" s="207" t="s">
        <v>188</v>
      </c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</row>
    <row r="15" spans="2:167" s="41" customFormat="1" ht="10.5" customHeight="1">
      <c r="BP15" s="53" t="s">
        <v>186</v>
      </c>
      <c r="BQ15" s="151"/>
      <c r="BR15" s="151"/>
      <c r="BS15" s="151"/>
      <c r="BT15" s="151"/>
      <c r="BU15" s="151"/>
      <c r="BV15" s="147" t="s">
        <v>186</v>
      </c>
      <c r="BW15" s="147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2">
        <v>20</v>
      </c>
      <c r="CV15" s="152"/>
      <c r="CW15" s="152"/>
      <c r="CX15" s="152"/>
      <c r="CY15" s="148"/>
      <c r="CZ15" s="148"/>
      <c r="DA15" s="148"/>
      <c r="DB15" s="147" t="s">
        <v>185</v>
      </c>
      <c r="DC15" s="147"/>
      <c r="DD15" s="147"/>
      <c r="FK15" s="53"/>
    </row>
    <row r="16" spans="2:167" s="75" customFormat="1" ht="15" customHeight="1">
      <c r="B16" s="255" t="s">
        <v>236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</row>
    <row r="17" spans="1:167" s="41" customFormat="1" ht="12" customHeight="1" thickBot="1">
      <c r="A17" s="7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I17" s="73" t="s">
        <v>235</v>
      </c>
      <c r="EJ17" s="254"/>
      <c r="EK17" s="254"/>
      <c r="EL17" s="254"/>
      <c r="EM17" s="254"/>
      <c r="EN17" s="72" t="s">
        <v>234</v>
      </c>
      <c r="EO17" s="72"/>
      <c r="EP17" s="72"/>
      <c r="EQ17" s="72"/>
      <c r="EZ17" s="251" t="s">
        <v>233</v>
      </c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3"/>
    </row>
    <row r="18" spans="1:167" s="41" customFormat="1" ht="12" customHeight="1">
      <c r="EB18" s="72"/>
      <c r="EC18" s="72"/>
      <c r="ED18" s="72"/>
      <c r="EE18" s="72"/>
      <c r="EF18" s="71"/>
      <c r="EG18" s="71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5"/>
      <c r="ES18" s="55"/>
      <c r="ET18" s="55"/>
      <c r="EU18" s="55"/>
      <c r="EW18" s="54"/>
      <c r="EX18" s="55" t="s">
        <v>232</v>
      </c>
      <c r="EZ18" s="156" t="s">
        <v>231</v>
      </c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8"/>
    </row>
    <row r="19" spans="1:167" s="41" customFormat="1" ht="10.5" customHeight="1">
      <c r="AQ19" s="53" t="s">
        <v>230</v>
      </c>
      <c r="AR19" s="151"/>
      <c r="AS19" s="151"/>
      <c r="AT19" s="151"/>
      <c r="AU19" s="151"/>
      <c r="AV19" s="151"/>
      <c r="AW19" s="147" t="s">
        <v>186</v>
      </c>
      <c r="AX19" s="147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2">
        <v>20</v>
      </c>
      <c r="BW19" s="152"/>
      <c r="BX19" s="152"/>
      <c r="BY19" s="152"/>
      <c r="BZ19" s="148"/>
      <c r="CA19" s="148"/>
      <c r="CB19" s="148"/>
      <c r="CC19" s="147" t="s">
        <v>185</v>
      </c>
      <c r="CD19" s="147"/>
      <c r="CE19" s="147"/>
      <c r="ER19" s="53"/>
      <c r="ES19" s="53"/>
      <c r="ET19" s="53"/>
      <c r="EU19" s="53"/>
      <c r="EX19" s="53" t="s">
        <v>229</v>
      </c>
      <c r="EZ19" s="159"/>
      <c r="FA19" s="160"/>
      <c r="FB19" s="160"/>
      <c r="FC19" s="160"/>
      <c r="FD19" s="160"/>
      <c r="FE19" s="160"/>
      <c r="FF19" s="160"/>
      <c r="FG19" s="160"/>
      <c r="FH19" s="160"/>
      <c r="FI19" s="160"/>
      <c r="FJ19" s="160"/>
      <c r="FK19" s="161"/>
    </row>
    <row r="20" spans="1:167" s="41" customFormat="1" ht="10.5" customHeight="1">
      <c r="A20" s="41" t="s">
        <v>228</v>
      </c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6"/>
      <c r="CK20" s="256"/>
      <c r="CL20" s="256"/>
      <c r="CM20" s="256"/>
      <c r="CN20" s="256"/>
      <c r="CO20" s="256"/>
      <c r="CP20" s="256"/>
      <c r="CQ20" s="256"/>
      <c r="CR20" s="256"/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6"/>
      <c r="DE20" s="256"/>
      <c r="DF20" s="256"/>
      <c r="DG20" s="256"/>
      <c r="DH20" s="256"/>
      <c r="DI20" s="256"/>
      <c r="DJ20" s="256"/>
      <c r="DK20" s="256"/>
      <c r="DL20" s="256"/>
      <c r="DM20" s="256"/>
      <c r="DN20" s="256"/>
      <c r="DO20" s="256"/>
      <c r="DP20" s="256"/>
      <c r="DQ20" s="256"/>
      <c r="DR20" s="256"/>
      <c r="DS20" s="256"/>
      <c r="DT20" s="256"/>
      <c r="DU20" s="256"/>
      <c r="DV20" s="256"/>
      <c r="DW20" s="256"/>
      <c r="DX20" s="256"/>
      <c r="DY20" s="256"/>
      <c r="DZ20" s="256"/>
      <c r="EA20" s="256"/>
      <c r="EB20" s="256"/>
      <c r="EC20" s="256"/>
      <c r="ED20" s="256"/>
      <c r="EE20" s="256"/>
      <c r="EF20" s="256"/>
      <c r="EG20" s="256"/>
      <c r="EH20" s="256"/>
      <c r="EI20" s="256"/>
      <c r="EJ20" s="256"/>
      <c r="EK20" s="256"/>
      <c r="EL20" s="256"/>
      <c r="ER20" s="53"/>
      <c r="ES20" s="53"/>
      <c r="ET20" s="53"/>
      <c r="EU20" s="53"/>
      <c r="EX20" s="53"/>
      <c r="EZ20" s="165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7"/>
    </row>
    <row r="21" spans="1:167" s="41" customFormat="1" ht="10.5" customHeight="1">
      <c r="A21" s="41" t="s">
        <v>227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49"/>
      <c r="EL21" s="249"/>
      <c r="ER21" s="53"/>
      <c r="ES21" s="53"/>
      <c r="ET21" s="53"/>
      <c r="EU21" s="53"/>
      <c r="EX21" s="53" t="s">
        <v>218</v>
      </c>
      <c r="EZ21" s="168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69"/>
    </row>
    <row r="22" spans="1:167" s="41" customFormat="1" ht="3" customHeight="1" thickBo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R22" s="53"/>
      <c r="ES22" s="53"/>
      <c r="ET22" s="53"/>
      <c r="EU22" s="53"/>
      <c r="EX22" s="53"/>
      <c r="EZ22" s="165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7"/>
    </row>
    <row r="23" spans="1:167" s="41" customFormat="1" ht="10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N23" s="64"/>
      <c r="AO23" s="70" t="s">
        <v>226</v>
      </c>
      <c r="AP23" s="64"/>
      <c r="AQ23" s="64"/>
      <c r="AR23" s="64"/>
      <c r="AY23" s="189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1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R23" s="53"/>
      <c r="ES23" s="53"/>
      <c r="ET23" s="53"/>
      <c r="EU23" s="53"/>
      <c r="EX23" s="53" t="s">
        <v>225</v>
      </c>
      <c r="EZ23" s="257"/>
      <c r="FA23" s="258"/>
      <c r="FB23" s="258"/>
      <c r="FC23" s="258"/>
      <c r="FD23" s="258"/>
      <c r="FE23" s="258"/>
      <c r="FF23" s="258"/>
      <c r="FG23" s="258"/>
      <c r="FH23" s="258"/>
      <c r="FI23" s="258"/>
      <c r="FJ23" s="258"/>
      <c r="FK23" s="259"/>
    </row>
    <row r="24" spans="1:167" s="41" customFormat="1" ht="3" customHeight="1" thickBo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Y24" s="192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R24" s="53"/>
      <c r="ES24" s="53"/>
      <c r="ET24" s="53"/>
      <c r="EU24" s="53"/>
      <c r="EX24" s="53"/>
      <c r="EZ24" s="168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69"/>
    </row>
    <row r="25" spans="1:167" s="41" customFormat="1" ht="10.5" customHeight="1">
      <c r="A25" s="41" t="s">
        <v>224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7"/>
      <c r="DF25" s="217"/>
      <c r="DG25" s="217"/>
      <c r="DH25" s="217"/>
      <c r="DI25" s="217"/>
      <c r="DJ25" s="217"/>
      <c r="DK25" s="217"/>
      <c r="DL25" s="217"/>
      <c r="DM25" s="217"/>
      <c r="DN25" s="217"/>
      <c r="DO25" s="217"/>
      <c r="DP25" s="217"/>
      <c r="DQ25" s="217"/>
      <c r="DR25" s="217"/>
      <c r="DS25" s="217"/>
      <c r="DT25" s="217"/>
      <c r="DU25" s="217"/>
      <c r="DV25" s="217"/>
      <c r="DW25" s="217"/>
      <c r="DX25" s="217"/>
      <c r="DY25" s="217"/>
      <c r="DZ25" s="217"/>
      <c r="EA25" s="217"/>
      <c r="EB25" s="217"/>
      <c r="EC25" s="217"/>
      <c r="ED25" s="217"/>
      <c r="EE25" s="217"/>
      <c r="EF25" s="217"/>
      <c r="EG25" s="217"/>
      <c r="EH25" s="217"/>
      <c r="EI25" s="217"/>
      <c r="EJ25" s="217"/>
      <c r="EK25" s="217"/>
      <c r="EL25" s="217"/>
      <c r="ER25" s="53"/>
      <c r="ES25" s="53"/>
      <c r="ET25" s="53"/>
      <c r="EU25" s="53"/>
      <c r="EX25" s="55" t="s">
        <v>223</v>
      </c>
      <c r="EZ25" s="159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1"/>
    </row>
    <row r="26" spans="1:167" s="41" customFormat="1" ht="10.5" customHeight="1">
      <c r="A26" s="41" t="s">
        <v>220</v>
      </c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R26" s="53"/>
      <c r="ES26" s="53"/>
      <c r="ET26" s="53"/>
      <c r="EU26" s="53"/>
      <c r="EX26" s="53"/>
      <c r="EZ26" s="165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7"/>
    </row>
    <row r="27" spans="1:167" s="41" customFormat="1" ht="10.5" customHeight="1">
      <c r="A27" s="41" t="s">
        <v>222</v>
      </c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7"/>
      <c r="EE27" s="217"/>
      <c r="EF27" s="217"/>
      <c r="EG27" s="217"/>
      <c r="EH27" s="217"/>
      <c r="EI27" s="217"/>
      <c r="EJ27" s="217"/>
      <c r="EK27" s="217"/>
      <c r="EL27" s="217"/>
      <c r="ER27" s="53"/>
      <c r="ES27" s="53"/>
      <c r="ET27" s="53"/>
      <c r="EU27" s="53"/>
      <c r="EX27" s="53" t="s">
        <v>221</v>
      </c>
      <c r="EZ27" s="162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4"/>
    </row>
    <row r="28" spans="1:167" s="41" customFormat="1" ht="10.5" customHeight="1">
      <c r="A28" s="41" t="s">
        <v>220</v>
      </c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N28" s="54"/>
      <c r="EO28" s="54"/>
      <c r="EP28" s="54"/>
      <c r="EQ28" s="54"/>
      <c r="ER28" s="55"/>
      <c r="ES28" s="55"/>
      <c r="ET28" s="55"/>
      <c r="EU28" s="55"/>
      <c r="EW28" s="54"/>
      <c r="EZ28" s="165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7"/>
    </row>
    <row r="29" spans="1:167" s="41" customFormat="1" ht="10.5" customHeight="1">
      <c r="A29" s="41" t="s">
        <v>219</v>
      </c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7"/>
      <c r="DF29" s="217"/>
      <c r="DG29" s="217"/>
      <c r="DH29" s="217"/>
      <c r="DI29" s="217"/>
      <c r="DJ29" s="217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217"/>
      <c r="DV29" s="217"/>
      <c r="DW29" s="217"/>
      <c r="DX29" s="217"/>
      <c r="DY29" s="217"/>
      <c r="DZ29" s="217"/>
      <c r="EA29" s="217"/>
      <c r="EB29" s="217"/>
      <c r="EC29" s="217"/>
      <c r="ED29" s="217"/>
      <c r="EE29" s="217"/>
      <c r="EF29" s="217"/>
      <c r="EG29" s="217"/>
      <c r="EH29" s="217"/>
      <c r="EI29" s="217"/>
      <c r="EJ29" s="217"/>
      <c r="EK29" s="217"/>
      <c r="EL29" s="217"/>
      <c r="EN29" s="54"/>
      <c r="EO29" s="54"/>
      <c r="EP29" s="54"/>
      <c r="EQ29" s="54"/>
      <c r="ER29" s="55"/>
      <c r="ES29" s="55"/>
      <c r="ET29" s="55"/>
      <c r="EU29" s="55"/>
      <c r="EW29" s="54"/>
      <c r="EX29" s="53" t="s">
        <v>218</v>
      </c>
      <c r="EZ29" s="168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69"/>
    </row>
    <row r="30" spans="1:167" s="41" customFormat="1" ht="10.5" customHeight="1">
      <c r="A30" s="41" t="s">
        <v>217</v>
      </c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54"/>
      <c r="EK30" s="54"/>
      <c r="EL30" s="54"/>
      <c r="EM30" s="54"/>
      <c r="EN30" s="54"/>
      <c r="EO30" s="54"/>
      <c r="EP30" s="54"/>
      <c r="EQ30" s="54"/>
      <c r="ER30" s="55"/>
      <c r="ES30" s="55"/>
      <c r="ET30" s="55"/>
      <c r="EU30" s="55"/>
      <c r="EW30" s="54"/>
      <c r="EX30" s="53" t="s">
        <v>216</v>
      </c>
      <c r="EZ30" s="162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4"/>
    </row>
    <row r="31" spans="1:167" s="41" customFormat="1" ht="10.5" customHeight="1" thickBot="1"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54"/>
      <c r="EK31" s="54"/>
      <c r="EL31" s="54"/>
      <c r="EM31" s="54"/>
      <c r="EN31" s="54"/>
      <c r="EO31" s="54"/>
      <c r="EP31" s="54"/>
      <c r="EQ31" s="54"/>
      <c r="ER31" s="55"/>
      <c r="ES31" s="55"/>
      <c r="ET31" s="55"/>
      <c r="EU31" s="55"/>
      <c r="EW31" s="54"/>
      <c r="EX31" s="53" t="s">
        <v>215</v>
      </c>
      <c r="EZ31" s="170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2"/>
    </row>
    <row r="32" spans="1:167" s="42" customFormat="1" ht="10.5" customHeight="1" thickBot="1">
      <c r="L32" s="206" t="s">
        <v>214</v>
      </c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7"/>
      <c r="EK32" s="67"/>
      <c r="EL32" s="67"/>
      <c r="EM32" s="67"/>
      <c r="EN32" s="67"/>
      <c r="EO32" s="67"/>
      <c r="EP32" s="67"/>
      <c r="EQ32" s="67"/>
      <c r="ER32" s="68"/>
      <c r="ES32" s="68"/>
      <c r="ET32" s="68"/>
      <c r="EU32" s="68"/>
      <c r="EW32" s="67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</row>
    <row r="33" spans="1:167" s="41" customFormat="1" thickBot="1">
      <c r="AX33" s="65"/>
      <c r="AY33" s="65"/>
      <c r="AZ33" s="65"/>
      <c r="BA33" s="65"/>
      <c r="BB33" s="65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CB33" s="63"/>
      <c r="CC33" s="63"/>
      <c r="CD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I33" s="63"/>
      <c r="EL33" s="55" t="s">
        <v>61</v>
      </c>
      <c r="EN33" s="179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1"/>
    </row>
    <row r="34" spans="1:167" s="41" customFormat="1" ht="5.0999999999999996" customHeight="1">
      <c r="A34" s="64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54"/>
      <c r="EK34" s="54"/>
      <c r="EL34" s="54"/>
      <c r="EM34" s="54"/>
      <c r="EN34" s="54"/>
      <c r="EO34" s="54"/>
      <c r="EP34" s="54"/>
      <c r="EQ34" s="54"/>
      <c r="ER34" s="55"/>
      <c r="ES34" s="55"/>
      <c r="ET34" s="55"/>
      <c r="EU34" s="55"/>
      <c r="EW34" s="54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</row>
    <row r="35" spans="1:167" s="41" customFormat="1" ht="10.5" customHeight="1">
      <c r="A35" s="212" t="s">
        <v>213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4" t="s">
        <v>212</v>
      </c>
      <c r="AF35" s="213"/>
      <c r="AG35" s="213"/>
      <c r="AH35" s="213"/>
      <c r="AI35" s="213"/>
      <c r="AJ35" s="213"/>
      <c r="AK35" s="213"/>
      <c r="AL35" s="213"/>
      <c r="AM35" s="213"/>
      <c r="AN35" s="213"/>
      <c r="AO35" s="215" t="s">
        <v>211</v>
      </c>
      <c r="AP35" s="216"/>
      <c r="AQ35" s="216"/>
      <c r="AR35" s="216"/>
      <c r="AS35" s="216"/>
      <c r="AT35" s="216"/>
      <c r="AU35" s="216"/>
      <c r="AV35" s="216"/>
      <c r="AW35" s="216"/>
      <c r="AX35" s="216"/>
      <c r="AY35" s="214" t="s">
        <v>210</v>
      </c>
      <c r="AZ35" s="213"/>
      <c r="BA35" s="213"/>
      <c r="BB35" s="213"/>
      <c r="BC35" s="213"/>
      <c r="BD35" s="213"/>
      <c r="BE35" s="213"/>
      <c r="BF35" s="213"/>
      <c r="BG35" s="213"/>
      <c r="BH35" s="213"/>
      <c r="BI35" s="233" t="s">
        <v>209</v>
      </c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5"/>
      <c r="CN35" s="239" t="s">
        <v>208</v>
      </c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1"/>
      <c r="DP35" s="227" t="s">
        <v>207</v>
      </c>
      <c r="DQ35" s="228"/>
      <c r="DR35" s="228"/>
      <c r="DS35" s="228"/>
      <c r="DT35" s="228"/>
      <c r="DU35" s="228"/>
      <c r="DV35" s="228"/>
      <c r="DW35" s="228"/>
      <c r="DX35" s="228"/>
      <c r="DY35" s="228"/>
      <c r="DZ35" s="228"/>
      <c r="EA35" s="228"/>
      <c r="EB35" s="228"/>
      <c r="EC35" s="228"/>
      <c r="ED35" s="228"/>
      <c r="EE35" s="228"/>
      <c r="EF35" s="228"/>
      <c r="EG35" s="228"/>
      <c r="EH35" s="228"/>
      <c r="EI35" s="228"/>
      <c r="EJ35" s="228"/>
      <c r="EK35" s="228"/>
      <c r="EL35" s="228"/>
      <c r="EM35" s="228"/>
      <c r="EN35" s="228"/>
      <c r="EO35" s="228"/>
      <c r="EP35" s="228"/>
      <c r="EQ35" s="228"/>
      <c r="ER35" s="228"/>
      <c r="ES35" s="228"/>
      <c r="ET35" s="228"/>
      <c r="EU35" s="228"/>
      <c r="EV35" s="228"/>
      <c r="EW35" s="228"/>
      <c r="EX35" s="228"/>
      <c r="EY35" s="228"/>
      <c r="EZ35" s="228"/>
      <c r="FA35" s="228"/>
      <c r="FB35" s="228"/>
      <c r="FC35" s="228"/>
      <c r="FD35" s="228"/>
      <c r="FE35" s="228"/>
      <c r="FF35" s="228"/>
      <c r="FG35" s="228"/>
      <c r="FH35" s="228"/>
      <c r="FI35" s="228"/>
      <c r="FJ35" s="228"/>
      <c r="FK35" s="228"/>
    </row>
    <row r="36" spans="1:167" s="41" customFormat="1" ht="10.5" customHeight="1">
      <c r="A36" s="212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4"/>
      <c r="AF36" s="213"/>
      <c r="AG36" s="213"/>
      <c r="AH36" s="213"/>
      <c r="AI36" s="213"/>
      <c r="AJ36" s="213"/>
      <c r="AK36" s="213"/>
      <c r="AL36" s="213"/>
      <c r="AM36" s="213"/>
      <c r="AN36" s="213"/>
      <c r="AO36" s="215"/>
      <c r="AP36" s="216"/>
      <c r="AQ36" s="216"/>
      <c r="AR36" s="216"/>
      <c r="AS36" s="216"/>
      <c r="AT36" s="216"/>
      <c r="AU36" s="216"/>
      <c r="AV36" s="216"/>
      <c r="AW36" s="216"/>
      <c r="AX36" s="216"/>
      <c r="AY36" s="214"/>
      <c r="AZ36" s="213"/>
      <c r="BA36" s="213"/>
      <c r="BB36" s="213"/>
      <c r="BC36" s="213"/>
      <c r="BD36" s="213"/>
      <c r="BE36" s="213"/>
      <c r="BF36" s="213"/>
      <c r="BG36" s="213"/>
      <c r="BH36" s="213"/>
      <c r="BI36" s="236" t="s">
        <v>206</v>
      </c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37"/>
      <c r="CE36" s="237"/>
      <c r="CF36" s="237"/>
      <c r="CG36" s="237"/>
      <c r="CH36" s="237"/>
      <c r="CI36" s="237"/>
      <c r="CJ36" s="237"/>
      <c r="CK36" s="237"/>
      <c r="CL36" s="237"/>
      <c r="CM36" s="238"/>
      <c r="CN36" s="242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4"/>
      <c r="DP36" s="229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</row>
    <row r="37" spans="1:167" s="56" customFormat="1" ht="10.5" customHeight="1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6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53" t="s">
        <v>205</v>
      </c>
      <c r="CB37" s="148"/>
      <c r="CC37" s="148"/>
      <c r="CD37" s="148"/>
      <c r="CE37" s="41" t="s">
        <v>185</v>
      </c>
      <c r="CF37" s="41"/>
      <c r="CG37" s="41"/>
      <c r="CH37" s="41"/>
      <c r="CI37" s="41"/>
      <c r="CJ37" s="41"/>
      <c r="CK37" s="41"/>
      <c r="CL37" s="41"/>
      <c r="CM37" s="60"/>
      <c r="CN37" s="242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4"/>
      <c r="DP37" s="229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/>
    </row>
    <row r="38" spans="1:167" s="56" customFormat="1" ht="3" customHeight="1">
      <c r="A38" s="212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59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7"/>
      <c r="CN38" s="245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7"/>
      <c r="DP38" s="231"/>
      <c r="DQ38" s="232"/>
      <c r="DR38" s="232"/>
      <c r="DS38" s="232"/>
      <c r="DT38" s="232"/>
      <c r="DU38" s="232"/>
      <c r="DV38" s="232"/>
      <c r="DW38" s="232"/>
      <c r="DX38" s="232"/>
      <c r="DY38" s="232"/>
      <c r="DZ38" s="232"/>
      <c r="EA38" s="232"/>
      <c r="EB38" s="232"/>
      <c r="EC38" s="232"/>
      <c r="ED38" s="232"/>
      <c r="EE38" s="232"/>
      <c r="EF38" s="232"/>
      <c r="EG38" s="232"/>
      <c r="EH38" s="232"/>
      <c r="EI38" s="232"/>
      <c r="EJ38" s="232"/>
      <c r="EK38" s="232"/>
      <c r="EL38" s="232"/>
      <c r="EM38" s="232"/>
      <c r="EN38" s="232"/>
      <c r="EO38" s="232"/>
      <c r="EP38" s="232"/>
      <c r="EQ38" s="232"/>
      <c r="ER38" s="232"/>
      <c r="ES38" s="232"/>
      <c r="ET38" s="232"/>
      <c r="EU38" s="232"/>
      <c r="EV38" s="232"/>
      <c r="EW38" s="232"/>
      <c r="EX38" s="232"/>
      <c r="EY38" s="232"/>
      <c r="EZ38" s="232"/>
      <c r="FA38" s="232"/>
      <c r="FB38" s="232"/>
      <c r="FC38" s="232"/>
      <c r="FD38" s="232"/>
      <c r="FE38" s="232"/>
      <c r="FF38" s="232"/>
      <c r="FG38" s="232"/>
      <c r="FH38" s="232"/>
      <c r="FI38" s="232"/>
      <c r="FJ38" s="232"/>
      <c r="FK38" s="232"/>
    </row>
    <row r="39" spans="1:167" s="56" customFormat="1" ht="21.75" customHeight="1">
      <c r="A39" s="212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196" t="s">
        <v>204</v>
      </c>
      <c r="BJ39" s="196"/>
      <c r="BK39" s="196"/>
      <c r="BL39" s="196"/>
      <c r="BM39" s="196"/>
      <c r="BN39" s="196"/>
      <c r="BO39" s="196"/>
      <c r="BP39" s="196"/>
      <c r="BQ39" s="196"/>
      <c r="BR39" s="196"/>
      <c r="BS39" s="196" t="s">
        <v>203</v>
      </c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219" t="s">
        <v>204</v>
      </c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199"/>
      <c r="DB39" s="219" t="s">
        <v>203</v>
      </c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199"/>
      <c r="DP39" s="196" t="s">
        <v>202</v>
      </c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 t="s">
        <v>201</v>
      </c>
      <c r="EO39" s="196"/>
      <c r="EP39" s="196"/>
      <c r="EQ39" s="196"/>
      <c r="ER39" s="196"/>
      <c r="ES39" s="196"/>
      <c r="ET39" s="196"/>
      <c r="EU39" s="196"/>
      <c r="EV39" s="196"/>
      <c r="EW39" s="196"/>
      <c r="EX39" s="196"/>
      <c r="EY39" s="196"/>
      <c r="EZ39" s="196"/>
      <c r="FA39" s="196"/>
      <c r="FB39" s="196"/>
      <c r="FC39" s="196"/>
      <c r="FD39" s="196"/>
      <c r="FE39" s="196"/>
      <c r="FF39" s="196"/>
      <c r="FG39" s="196"/>
      <c r="FH39" s="196"/>
      <c r="FI39" s="196"/>
      <c r="FJ39" s="196"/>
      <c r="FK39" s="219"/>
    </row>
    <row r="40" spans="1:167" s="41" customFormat="1" ht="11.1" customHeight="1" thickBot="1">
      <c r="A40" s="199">
        <v>1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88">
        <v>2</v>
      </c>
      <c r="AF40" s="188"/>
      <c r="AG40" s="188"/>
      <c r="AH40" s="188"/>
      <c r="AI40" s="188"/>
      <c r="AJ40" s="188"/>
      <c r="AK40" s="188"/>
      <c r="AL40" s="188"/>
      <c r="AM40" s="188"/>
      <c r="AN40" s="188"/>
      <c r="AO40" s="188">
        <v>3</v>
      </c>
      <c r="AP40" s="188"/>
      <c r="AQ40" s="188"/>
      <c r="AR40" s="188"/>
      <c r="AS40" s="188"/>
      <c r="AT40" s="188"/>
      <c r="AU40" s="188"/>
      <c r="AV40" s="188"/>
      <c r="AW40" s="188"/>
      <c r="AX40" s="188"/>
      <c r="AY40" s="188">
        <v>4</v>
      </c>
      <c r="AZ40" s="188"/>
      <c r="BA40" s="188"/>
      <c r="BB40" s="188"/>
      <c r="BC40" s="188"/>
      <c r="BD40" s="188"/>
      <c r="BE40" s="188"/>
      <c r="BF40" s="188"/>
      <c r="BG40" s="188"/>
      <c r="BH40" s="188"/>
      <c r="BI40" s="226">
        <v>5</v>
      </c>
      <c r="BJ40" s="226"/>
      <c r="BK40" s="226"/>
      <c r="BL40" s="226"/>
      <c r="BM40" s="226"/>
      <c r="BN40" s="226"/>
      <c r="BO40" s="226"/>
      <c r="BP40" s="226"/>
      <c r="BQ40" s="226"/>
      <c r="BR40" s="226"/>
      <c r="BS40" s="188">
        <v>6</v>
      </c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226">
        <v>7</v>
      </c>
      <c r="CO40" s="226"/>
      <c r="CP40" s="226"/>
      <c r="CQ40" s="226"/>
      <c r="CR40" s="226"/>
      <c r="CS40" s="226"/>
      <c r="CT40" s="226"/>
      <c r="CU40" s="226"/>
      <c r="CV40" s="226"/>
      <c r="CW40" s="226"/>
      <c r="CX40" s="226"/>
      <c r="CY40" s="226"/>
      <c r="CZ40" s="226"/>
      <c r="DA40" s="226"/>
      <c r="DB40" s="226">
        <v>8</v>
      </c>
      <c r="DC40" s="226"/>
      <c r="DD40" s="226"/>
      <c r="DE40" s="226"/>
      <c r="DF40" s="226"/>
      <c r="DG40" s="226"/>
      <c r="DH40" s="226"/>
      <c r="DI40" s="226"/>
      <c r="DJ40" s="226"/>
      <c r="DK40" s="226"/>
      <c r="DL40" s="226"/>
      <c r="DM40" s="226"/>
      <c r="DN40" s="226"/>
      <c r="DO40" s="226"/>
      <c r="DP40" s="226">
        <v>9</v>
      </c>
      <c r="DQ40" s="226"/>
      <c r="DR40" s="226"/>
      <c r="DS40" s="226"/>
      <c r="DT40" s="226"/>
      <c r="DU40" s="226"/>
      <c r="DV40" s="226"/>
      <c r="DW40" s="226"/>
      <c r="DX40" s="226"/>
      <c r="DY40" s="226"/>
      <c r="DZ40" s="226"/>
      <c r="EA40" s="226"/>
      <c r="EB40" s="226"/>
      <c r="EC40" s="226"/>
      <c r="ED40" s="226"/>
      <c r="EE40" s="226"/>
      <c r="EF40" s="226"/>
      <c r="EG40" s="226"/>
      <c r="EH40" s="226"/>
      <c r="EI40" s="226"/>
      <c r="EJ40" s="226"/>
      <c r="EK40" s="226"/>
      <c r="EL40" s="226"/>
      <c r="EM40" s="226"/>
      <c r="EN40" s="226">
        <v>10</v>
      </c>
      <c r="EO40" s="226"/>
      <c r="EP40" s="226"/>
      <c r="EQ40" s="226"/>
      <c r="ER40" s="226"/>
      <c r="ES40" s="226"/>
      <c r="ET40" s="226"/>
      <c r="EU40" s="226"/>
      <c r="EV40" s="226"/>
      <c r="EW40" s="226"/>
      <c r="EX40" s="226"/>
      <c r="EY40" s="226"/>
      <c r="EZ40" s="226"/>
      <c r="FA40" s="226"/>
      <c r="FB40" s="226"/>
      <c r="FC40" s="226"/>
      <c r="FD40" s="226"/>
      <c r="FE40" s="226"/>
      <c r="FF40" s="226"/>
      <c r="FG40" s="226"/>
      <c r="FH40" s="226"/>
      <c r="FI40" s="226"/>
      <c r="FJ40" s="226"/>
      <c r="FK40" s="250"/>
    </row>
    <row r="41" spans="1:167" s="41" customFormat="1" ht="11.25" customHeight="1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2"/>
      <c r="AE41" s="203"/>
      <c r="AF41" s="204"/>
      <c r="AG41" s="204"/>
      <c r="AH41" s="204"/>
      <c r="AI41" s="204"/>
      <c r="AJ41" s="204"/>
      <c r="AK41" s="204"/>
      <c r="AL41" s="204"/>
      <c r="AM41" s="204"/>
      <c r="AN41" s="204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6"/>
    </row>
    <row r="42" spans="1:167" s="41" customFormat="1" ht="11.25" customHeight="1" thickBot="1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8"/>
      <c r="AE42" s="184"/>
      <c r="AF42" s="183"/>
      <c r="AG42" s="183"/>
      <c r="AH42" s="183"/>
      <c r="AI42" s="183"/>
      <c r="AJ42" s="183"/>
      <c r="AK42" s="183"/>
      <c r="AL42" s="183"/>
      <c r="AM42" s="183"/>
      <c r="AN42" s="183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4"/>
    </row>
    <row r="43" spans="1:167" s="54" customFormat="1" ht="12" customHeight="1" thickBot="1">
      <c r="BQ43" s="55" t="s">
        <v>200</v>
      </c>
      <c r="BS43" s="223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5"/>
      <c r="CN43" s="221" t="s">
        <v>120</v>
      </c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2"/>
      <c r="DC43" s="222"/>
      <c r="DD43" s="222"/>
      <c r="DE43" s="222"/>
      <c r="DF43" s="222"/>
      <c r="DG43" s="222"/>
      <c r="DH43" s="222"/>
      <c r="DI43" s="222"/>
      <c r="DJ43" s="222"/>
      <c r="DK43" s="222"/>
      <c r="DL43" s="222"/>
      <c r="DM43" s="222"/>
      <c r="DN43" s="222"/>
      <c r="DO43" s="222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8"/>
    </row>
    <row r="44" spans="1:167" ht="5.0999999999999996" customHeight="1" thickBot="1"/>
    <row r="45" spans="1:167" s="41" customFormat="1" ht="10.5" customHeight="1">
      <c r="ET45" s="53"/>
      <c r="EU45" s="53"/>
      <c r="EX45" s="53" t="s">
        <v>199</v>
      </c>
      <c r="EZ45" s="185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7"/>
    </row>
    <row r="46" spans="1:167" s="41" customFormat="1" ht="10.5" customHeight="1" thickBot="1">
      <c r="A46" s="41" t="s">
        <v>198</v>
      </c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ET46" s="53"/>
      <c r="EU46" s="53"/>
      <c r="EW46" s="54"/>
      <c r="EX46" s="53" t="s">
        <v>197</v>
      </c>
      <c r="EZ46" s="153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5"/>
    </row>
    <row r="47" spans="1:167" s="42" customFormat="1" ht="10.5" customHeight="1" thickBot="1">
      <c r="N47" s="206" t="s">
        <v>64</v>
      </c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H47" s="207" t="s">
        <v>188</v>
      </c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</row>
    <row r="48" spans="1:167" ht="10.5" customHeight="1">
      <c r="A48" s="41" t="s">
        <v>196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X48" s="208" t="s">
        <v>195</v>
      </c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  <c r="CO48" s="209"/>
      <c r="CP48" s="209"/>
      <c r="CQ48" s="209"/>
      <c r="CR48" s="209"/>
      <c r="CS48" s="209"/>
      <c r="CT48" s="209"/>
      <c r="CU48" s="209"/>
      <c r="CV48" s="209"/>
      <c r="CW48" s="209"/>
      <c r="CX48" s="209"/>
      <c r="CY48" s="209"/>
      <c r="CZ48" s="209"/>
      <c r="DA48" s="209"/>
      <c r="DB48" s="209"/>
      <c r="DC48" s="209"/>
      <c r="DD48" s="209"/>
      <c r="DE48" s="209"/>
      <c r="DF48" s="209"/>
      <c r="DG48" s="209"/>
      <c r="DH48" s="209"/>
      <c r="DI48" s="209"/>
      <c r="DJ48" s="209"/>
      <c r="DK48" s="209"/>
      <c r="DL48" s="209"/>
      <c r="DM48" s="209"/>
      <c r="DN48" s="209"/>
      <c r="DO48" s="209"/>
      <c r="DP48" s="209"/>
      <c r="DQ48" s="209"/>
      <c r="DR48" s="209"/>
      <c r="DS48" s="209"/>
      <c r="DT48" s="209"/>
      <c r="DU48" s="209"/>
      <c r="DV48" s="209"/>
      <c r="DW48" s="209"/>
      <c r="DX48" s="209"/>
      <c r="DY48" s="209"/>
      <c r="DZ48" s="209"/>
      <c r="EA48" s="209"/>
      <c r="EB48" s="209"/>
      <c r="EC48" s="209"/>
      <c r="ED48" s="209"/>
      <c r="EE48" s="209"/>
      <c r="EF48" s="209"/>
      <c r="EG48" s="209"/>
      <c r="EH48" s="209"/>
      <c r="EI48" s="209"/>
      <c r="EJ48" s="209"/>
      <c r="EK48" s="209"/>
      <c r="EL48" s="209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1"/>
    </row>
    <row r="49" spans="1:167" ht="10.5" customHeight="1">
      <c r="A49" s="41" t="s">
        <v>194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X49" s="210" t="s">
        <v>193</v>
      </c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  <c r="DZ49" s="211"/>
      <c r="EA49" s="211"/>
      <c r="EB49" s="211"/>
      <c r="EC49" s="211"/>
      <c r="ED49" s="211"/>
      <c r="EE49" s="211"/>
      <c r="EF49" s="211"/>
      <c r="EG49" s="211"/>
      <c r="EH49" s="211"/>
      <c r="EI49" s="211"/>
      <c r="EJ49" s="211"/>
      <c r="EK49" s="211"/>
      <c r="EL49" s="211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49"/>
    </row>
    <row r="50" spans="1:167" ht="10.5" customHeight="1">
      <c r="A50" s="41" t="s">
        <v>192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X50" s="47"/>
      <c r="BY50" s="41" t="s">
        <v>191</v>
      </c>
      <c r="CL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6"/>
    </row>
    <row r="51" spans="1:167" ht="10.5" customHeight="1">
      <c r="N51" s="206" t="s">
        <v>64</v>
      </c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H51" s="207" t="s">
        <v>188</v>
      </c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X51" s="47"/>
      <c r="BY51" s="41" t="s">
        <v>190</v>
      </c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Z51" s="149"/>
      <c r="DA51" s="149"/>
      <c r="DB51" s="149"/>
      <c r="DC51" s="149"/>
      <c r="DD51" s="149"/>
      <c r="DE51" s="149"/>
      <c r="DF51" s="149"/>
      <c r="DG51" s="149"/>
      <c r="DH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C51" s="151"/>
      <c r="ED51" s="151"/>
      <c r="EE51" s="151"/>
      <c r="EF51" s="151"/>
      <c r="EG51" s="151"/>
      <c r="EH51" s="151"/>
      <c r="EI51" s="151"/>
      <c r="EJ51" s="151"/>
      <c r="EK51" s="151"/>
      <c r="EL51" s="151"/>
      <c r="FJ51" s="41"/>
      <c r="FK51" s="46"/>
    </row>
    <row r="52" spans="1:167" ht="10.5" customHeight="1">
      <c r="A52" s="41" t="s">
        <v>191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X52" s="47"/>
      <c r="CL52" s="150" t="s">
        <v>189</v>
      </c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Z52" s="150" t="s">
        <v>64</v>
      </c>
      <c r="DA52" s="150"/>
      <c r="DB52" s="150"/>
      <c r="DC52" s="150"/>
      <c r="DD52" s="150"/>
      <c r="DE52" s="150"/>
      <c r="DF52" s="150"/>
      <c r="DG52" s="150"/>
      <c r="DH52" s="150"/>
      <c r="DJ52" s="150" t="s">
        <v>188</v>
      </c>
      <c r="DK52" s="150"/>
      <c r="DL52" s="150"/>
      <c r="DM52" s="150"/>
      <c r="DN52" s="150"/>
      <c r="DO52" s="150"/>
      <c r="DP52" s="150"/>
      <c r="DQ52" s="150"/>
      <c r="DR52" s="150"/>
      <c r="DS52" s="150"/>
      <c r="DT52" s="150"/>
      <c r="DU52" s="150"/>
      <c r="DV52" s="150"/>
      <c r="DW52" s="150"/>
      <c r="DX52" s="150"/>
      <c r="DY52" s="150"/>
      <c r="DZ52" s="150"/>
      <c r="EA52" s="150"/>
      <c r="EC52" s="150" t="s">
        <v>187</v>
      </c>
      <c r="ED52" s="150"/>
      <c r="EE52" s="150"/>
      <c r="EF52" s="150"/>
      <c r="EG52" s="150"/>
      <c r="EH52" s="150"/>
      <c r="EI52" s="150"/>
      <c r="EJ52" s="150"/>
      <c r="EK52" s="150"/>
      <c r="EL52" s="150"/>
      <c r="FJ52" s="48"/>
      <c r="FK52" s="46"/>
    </row>
    <row r="53" spans="1:167" ht="10.5" customHeight="1">
      <c r="A53" s="41" t="s">
        <v>190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X53" s="47"/>
      <c r="BY53" s="152" t="s">
        <v>186</v>
      </c>
      <c r="BZ53" s="152"/>
      <c r="CA53" s="151"/>
      <c r="CB53" s="151"/>
      <c r="CC53" s="151"/>
      <c r="CD53" s="151"/>
      <c r="CE53" s="151"/>
      <c r="CF53" s="147" t="s">
        <v>186</v>
      </c>
      <c r="CG53" s="147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1"/>
      <c r="CS53" s="151"/>
      <c r="CT53" s="151"/>
      <c r="CU53" s="151"/>
      <c r="CV53" s="151"/>
      <c r="CW53" s="151"/>
      <c r="CX53" s="151"/>
      <c r="CY53" s="151"/>
      <c r="CZ53" s="151"/>
      <c r="DA53" s="151"/>
      <c r="DB53" s="151"/>
      <c r="DC53" s="151"/>
      <c r="DD53" s="151"/>
      <c r="DE53" s="152">
        <v>20</v>
      </c>
      <c r="DF53" s="152"/>
      <c r="DG53" s="152"/>
      <c r="DH53" s="152"/>
      <c r="DI53" s="148"/>
      <c r="DJ53" s="148"/>
      <c r="DK53" s="148"/>
      <c r="DL53" s="147" t="s">
        <v>185</v>
      </c>
      <c r="DM53" s="147"/>
      <c r="DN53" s="147"/>
      <c r="ED53" s="41"/>
      <c r="EE53" s="41"/>
      <c r="EF53" s="41"/>
      <c r="EG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6"/>
    </row>
    <row r="54" spans="1:167" s="42" customFormat="1" ht="9.75" customHeight="1" thickBot="1">
      <c r="N54" s="150" t="s">
        <v>189</v>
      </c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D54" s="150" t="s">
        <v>64</v>
      </c>
      <c r="AE54" s="150"/>
      <c r="AF54" s="150"/>
      <c r="AG54" s="150"/>
      <c r="AH54" s="150"/>
      <c r="AI54" s="150"/>
      <c r="AJ54" s="150"/>
      <c r="AK54" s="150"/>
      <c r="AL54" s="150"/>
      <c r="AM54" s="150"/>
      <c r="AO54" s="150" t="s">
        <v>188</v>
      </c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H54" s="205" t="s">
        <v>187</v>
      </c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X54" s="45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3"/>
    </row>
    <row r="55" spans="1:167" s="41" customFormat="1" ht="10.5" customHeight="1">
      <c r="A55" s="152" t="s">
        <v>186</v>
      </c>
      <c r="B55" s="152"/>
      <c r="C55" s="151"/>
      <c r="D55" s="151"/>
      <c r="E55" s="151"/>
      <c r="F55" s="151"/>
      <c r="G55" s="151"/>
      <c r="H55" s="147" t="s">
        <v>186</v>
      </c>
      <c r="I55" s="147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2">
        <v>20</v>
      </c>
      <c r="AH55" s="152"/>
      <c r="AI55" s="152"/>
      <c r="AJ55" s="152"/>
      <c r="AK55" s="148"/>
      <c r="AL55" s="148"/>
      <c r="AM55" s="148"/>
      <c r="AN55" s="147" t="s">
        <v>185</v>
      </c>
      <c r="AO55" s="147"/>
      <c r="AP55" s="147"/>
    </row>
    <row r="56" spans="1:167" s="41" customFormat="1" ht="3" customHeight="1"/>
  </sheetData>
  <mergeCells count="134">
    <mergeCell ref="BP8:FK8"/>
    <mergeCell ref="BP9:FK9"/>
    <mergeCell ref="BP11:FK11"/>
    <mergeCell ref="BP12:FK12"/>
    <mergeCell ref="BP10:FK10"/>
    <mergeCell ref="AY35:BH39"/>
    <mergeCell ref="CN40:DA40"/>
    <mergeCell ref="DB40:DO40"/>
    <mergeCell ref="EN40:FK40"/>
    <mergeCell ref="DY13:FK13"/>
    <mergeCell ref="DY14:FK14"/>
    <mergeCell ref="BP14:CK14"/>
    <mergeCell ref="BP13:CK13"/>
    <mergeCell ref="EZ17:FK17"/>
    <mergeCell ref="EJ17:EM17"/>
    <mergeCell ref="BQ15:BU15"/>
    <mergeCell ref="BV15:BW15"/>
    <mergeCell ref="BX15:CT15"/>
    <mergeCell ref="CY15:DA15"/>
    <mergeCell ref="DB15:DD15"/>
    <mergeCell ref="B16:EX16"/>
    <mergeCell ref="CU15:CX15"/>
    <mergeCell ref="AO20:EL21"/>
    <mergeCell ref="EZ22:FK24"/>
    <mergeCell ref="AO25:EL25"/>
    <mergeCell ref="DP39:EM39"/>
    <mergeCell ref="BS39:CM39"/>
    <mergeCell ref="AO28:EL29"/>
    <mergeCell ref="AO26:EL27"/>
    <mergeCell ref="CN39:DA39"/>
    <mergeCell ref="DB39:DO39"/>
    <mergeCell ref="L32:AV32"/>
    <mergeCell ref="CN43:DA43"/>
    <mergeCell ref="DB43:DO43"/>
    <mergeCell ref="BS43:CM43"/>
    <mergeCell ref="DP43:EM43"/>
    <mergeCell ref="CN41:DA41"/>
    <mergeCell ref="DP40:EM40"/>
    <mergeCell ref="DP41:EM41"/>
    <mergeCell ref="DB41:DO41"/>
    <mergeCell ref="DP35:FK38"/>
    <mergeCell ref="BI35:CM35"/>
    <mergeCell ref="BI36:CM36"/>
    <mergeCell ref="CB37:CD37"/>
    <mergeCell ref="CN35:DO38"/>
    <mergeCell ref="EN39:FK39"/>
    <mergeCell ref="AO41:AX41"/>
    <mergeCell ref="BI40:BR40"/>
    <mergeCell ref="BI41:BR41"/>
    <mergeCell ref="AO40:AX40"/>
    <mergeCell ref="AY40:BH40"/>
    <mergeCell ref="AY41:BH41"/>
    <mergeCell ref="AY42:BH42"/>
    <mergeCell ref="A35:AD39"/>
    <mergeCell ref="AE35:AN39"/>
    <mergeCell ref="AO35:AX39"/>
    <mergeCell ref="N46:AF46"/>
    <mergeCell ref="BX48:EL48"/>
    <mergeCell ref="BX49:EL49"/>
    <mergeCell ref="CL51:CX51"/>
    <mergeCell ref="EC51:EL51"/>
    <mergeCell ref="AH50:BF50"/>
    <mergeCell ref="AH51:BF51"/>
    <mergeCell ref="EC52:EL52"/>
    <mergeCell ref="N50:AF50"/>
    <mergeCell ref="N51:AF51"/>
    <mergeCell ref="N47:AF47"/>
    <mergeCell ref="AH46:BF46"/>
    <mergeCell ref="AH47:BF47"/>
    <mergeCell ref="A55:B55"/>
    <mergeCell ref="C55:G55"/>
    <mergeCell ref="H55:I55"/>
    <mergeCell ref="J55:AF55"/>
    <mergeCell ref="N54:AB54"/>
    <mergeCell ref="AD54:AM54"/>
    <mergeCell ref="AD53:AM53"/>
    <mergeCell ref="N53:AB53"/>
    <mergeCell ref="CF53:CG53"/>
    <mergeCell ref="AG55:AJ55"/>
    <mergeCell ref="AK55:AM55"/>
    <mergeCell ref="AN55:AP55"/>
    <mergeCell ref="AO53:BF53"/>
    <mergeCell ref="AO54:BF54"/>
    <mergeCell ref="BH53:BU53"/>
    <mergeCell ref="BH54:BU54"/>
    <mergeCell ref="BY53:BZ53"/>
    <mergeCell ref="CA53:CE53"/>
    <mergeCell ref="L31:AV31"/>
    <mergeCell ref="CN42:DA42"/>
    <mergeCell ref="DB42:DO42"/>
    <mergeCell ref="BI42:BR42"/>
    <mergeCell ref="AE42:AN42"/>
    <mergeCell ref="EZ45:FK45"/>
    <mergeCell ref="AR19:AV19"/>
    <mergeCell ref="AW19:AX19"/>
    <mergeCell ref="AY19:BU19"/>
    <mergeCell ref="CC19:CE19"/>
    <mergeCell ref="DP42:EM42"/>
    <mergeCell ref="AE40:AN40"/>
    <mergeCell ref="BV19:BY19"/>
    <mergeCell ref="AY23:BZ24"/>
    <mergeCell ref="BZ19:CB19"/>
    <mergeCell ref="AO42:AX42"/>
    <mergeCell ref="BS40:CM40"/>
    <mergeCell ref="BS41:CM41"/>
    <mergeCell ref="BI39:BR39"/>
    <mergeCell ref="BS42:CM42"/>
    <mergeCell ref="A42:AD42"/>
    <mergeCell ref="A40:AD40"/>
    <mergeCell ref="A41:AD41"/>
    <mergeCell ref="AE41:AN41"/>
    <mergeCell ref="EZ46:FK46"/>
    <mergeCell ref="EZ18:FK18"/>
    <mergeCell ref="EZ19:FK19"/>
    <mergeCell ref="EZ25:FK25"/>
    <mergeCell ref="EZ27:FK27"/>
    <mergeCell ref="EZ28:FK29"/>
    <mergeCell ref="EZ26:FK26"/>
    <mergeCell ref="EZ31:FK31"/>
    <mergeCell ref="EN42:FK42"/>
    <mergeCell ref="EZ20:FK21"/>
    <mergeCell ref="EN41:FK41"/>
    <mergeCell ref="EN43:FK43"/>
    <mergeCell ref="EN33:FK33"/>
    <mergeCell ref="EZ30:FK30"/>
    <mergeCell ref="DL53:DN53"/>
    <mergeCell ref="DI53:DK53"/>
    <mergeCell ref="DJ51:EA51"/>
    <mergeCell ref="CZ51:DH51"/>
    <mergeCell ref="DJ52:EA52"/>
    <mergeCell ref="CH53:DD53"/>
    <mergeCell ref="DE53:DH53"/>
    <mergeCell ref="CL52:CX52"/>
    <mergeCell ref="CZ52:DH52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4" zoomScale="115" zoomScaleNormal="115" zoomScaleSheetLayoutView="115" workbookViewId="0">
      <selection activeCell="G12" sqref="G12"/>
    </sheetView>
  </sheetViews>
  <sheetFormatPr defaultRowHeight="12.75"/>
  <cols>
    <col min="1" max="1" width="52.5" style="1" customWidth="1"/>
    <col min="2" max="2" width="16" style="1" customWidth="1"/>
    <col min="3" max="3" width="17.5" style="1" customWidth="1"/>
    <col min="4" max="4" width="15.16406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4.45" customHeight="1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1</v>
      </c>
    </row>
    <row r="3" spans="1:7" ht="24.95" customHeight="1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/>
    </row>
    <row r="4" spans="1:7" ht="10.5" customHeight="1">
      <c r="A4" s="3"/>
      <c r="B4" s="3"/>
      <c r="C4" s="3"/>
      <c r="D4" s="3"/>
      <c r="E4" s="3"/>
      <c r="F4" s="3"/>
      <c r="G4" s="5" t="s">
        <v>64</v>
      </c>
    </row>
    <row r="5" spans="1:7" ht="42" customHeight="1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114" t="s">
        <v>301</v>
      </c>
    </row>
    <row r="6" spans="1:7" ht="14.45" customHeight="1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2</v>
      </c>
    </row>
    <row r="7" spans="1:7" ht="14.45" customHeight="1">
      <c r="A7" s="3" t="s">
        <v>0</v>
      </c>
      <c r="B7" s="126" t="s">
        <v>3</v>
      </c>
      <c r="C7" s="126"/>
      <c r="D7" s="126"/>
      <c r="E7" s="126"/>
      <c r="F7" s="3" t="s">
        <v>0</v>
      </c>
      <c r="G7" s="3" t="s">
        <v>0</v>
      </c>
    </row>
    <row r="8" spans="1:7" ht="21.6" customHeight="1">
      <c r="A8" s="3" t="s">
        <v>0</v>
      </c>
      <c r="B8" s="126" t="s">
        <v>0</v>
      </c>
      <c r="C8" s="126"/>
      <c r="D8" s="126"/>
      <c r="E8" s="126"/>
      <c r="F8" s="3" t="s">
        <v>0</v>
      </c>
      <c r="G8" s="3" t="s">
        <v>0</v>
      </c>
    </row>
    <row r="9" spans="1:7" ht="14.45" customHeight="1">
      <c r="A9" s="3" t="s">
        <v>0</v>
      </c>
      <c r="B9" s="126"/>
      <c r="C9" s="126"/>
      <c r="D9" s="126"/>
      <c r="E9" s="126"/>
      <c r="F9" s="3" t="s">
        <v>0</v>
      </c>
      <c r="G9" s="3" t="s">
        <v>0</v>
      </c>
    </row>
    <row r="10" spans="1:7" ht="21.6" customHeight="1">
      <c r="A10" s="3" t="s">
        <v>0</v>
      </c>
      <c r="B10" s="126" t="s">
        <v>0</v>
      </c>
      <c r="C10" s="126"/>
      <c r="D10" s="126"/>
      <c r="E10" s="126"/>
      <c r="F10" s="3" t="s">
        <v>0</v>
      </c>
      <c r="G10" s="3" t="s">
        <v>0</v>
      </c>
    </row>
    <row r="11" spans="1:7" ht="12.75" customHeight="1">
      <c r="A11" s="3" t="s">
        <v>0</v>
      </c>
      <c r="B11" s="126" t="s">
        <v>300</v>
      </c>
      <c r="C11" s="126"/>
      <c r="D11" s="126"/>
      <c r="E11" s="126"/>
      <c r="F11" s="3" t="s">
        <v>0</v>
      </c>
      <c r="G11" s="3" t="s">
        <v>0</v>
      </c>
    </row>
    <row r="12" spans="1:7" ht="18.2" customHeight="1">
      <c r="A12" s="3" t="s">
        <v>0</v>
      </c>
      <c r="B12" s="125" t="s">
        <v>0</v>
      </c>
      <c r="C12" s="125"/>
      <c r="D12" s="125"/>
      <c r="E12" s="125"/>
      <c r="F12" s="3" t="s">
        <v>0</v>
      </c>
      <c r="G12" s="3" t="s">
        <v>0</v>
      </c>
    </row>
    <row r="13" spans="1:7" ht="12.75" customHeight="1">
      <c r="A13" s="3" t="s">
        <v>0</v>
      </c>
      <c r="B13" s="125" t="s">
        <v>299</v>
      </c>
      <c r="C13" s="125"/>
      <c r="D13" s="125"/>
      <c r="E13" s="125"/>
      <c r="F13" s="3" t="s">
        <v>0</v>
      </c>
      <c r="G13" s="3" t="s">
        <v>0</v>
      </c>
    </row>
    <row r="14" spans="1:7" ht="21.6" customHeight="1">
      <c r="A14" s="3" t="s">
        <v>0</v>
      </c>
      <c r="B14" s="125" t="s">
        <v>0</v>
      </c>
      <c r="C14" s="125"/>
      <c r="D14" s="125"/>
      <c r="E14" s="3" t="s">
        <v>0</v>
      </c>
      <c r="F14" s="3" t="s">
        <v>0</v>
      </c>
      <c r="G14" s="3" t="s">
        <v>0</v>
      </c>
    </row>
    <row r="15" spans="1:7" ht="28.9" customHeight="1">
      <c r="A15" s="3" t="s">
        <v>4</v>
      </c>
      <c r="B15" s="123" t="s">
        <v>293</v>
      </c>
      <c r="C15" s="123"/>
      <c r="D15" s="123"/>
      <c r="E15" s="123"/>
      <c r="F15" s="123"/>
      <c r="G15" s="123"/>
    </row>
    <row r="16" spans="1:7" ht="41.25" customHeight="1">
      <c r="A16" s="3" t="s">
        <v>66</v>
      </c>
      <c r="B16" s="123" t="s">
        <v>273</v>
      </c>
      <c r="C16" s="123"/>
      <c r="D16" s="123"/>
      <c r="E16" s="123"/>
      <c r="F16" s="123"/>
      <c r="G16" s="123"/>
    </row>
    <row r="17" spans="1:7" ht="21" customHeight="1">
      <c r="A17" s="3" t="s">
        <v>5</v>
      </c>
      <c r="B17" s="123" t="s">
        <v>294</v>
      </c>
      <c r="C17" s="123"/>
      <c r="D17" s="123"/>
      <c r="E17" s="123"/>
      <c r="F17" s="123"/>
      <c r="G17" s="123"/>
    </row>
    <row r="18" spans="1:7" ht="21.6" customHeight="1">
      <c r="A18" s="3"/>
      <c r="B18" s="124" t="s">
        <v>0</v>
      </c>
      <c r="C18" s="124"/>
      <c r="D18" s="124"/>
      <c r="E18" s="124"/>
      <c r="F18" s="124"/>
      <c r="G18" s="124"/>
    </row>
    <row r="19" spans="1:7" ht="28.9" customHeight="1">
      <c r="A19" s="3" t="s">
        <v>6</v>
      </c>
      <c r="B19" s="123" t="s">
        <v>65</v>
      </c>
      <c r="C19" s="123"/>
      <c r="D19" s="110">
        <v>3222002981</v>
      </c>
      <c r="E19" s="124" t="s">
        <v>7</v>
      </c>
      <c r="F19" s="124"/>
      <c r="G19" s="4">
        <v>324101001</v>
      </c>
    </row>
    <row r="20" spans="1:7" ht="21.6" customHeight="1">
      <c r="A20" s="3" t="s">
        <v>0</v>
      </c>
      <c r="B20" s="124" t="s">
        <v>0</v>
      </c>
      <c r="C20" s="124"/>
      <c r="D20" s="3" t="s">
        <v>0</v>
      </c>
      <c r="E20" s="124" t="s">
        <v>0</v>
      </c>
      <c r="F20" s="124"/>
      <c r="G20" s="3" t="s">
        <v>0</v>
      </c>
    </row>
    <row r="21" spans="1:7" ht="14.45" customHeight="1">
      <c r="A21" s="3" t="s">
        <v>8</v>
      </c>
      <c r="B21" s="123" t="s">
        <v>288</v>
      </c>
      <c r="C21" s="123"/>
      <c r="D21" s="123"/>
      <c r="E21" s="123"/>
      <c r="F21" s="123"/>
      <c r="G21" s="123"/>
    </row>
    <row r="22" spans="1:7" ht="21.6" customHeight="1">
      <c r="A22" s="3" t="s">
        <v>0</v>
      </c>
      <c r="B22" s="124" t="s">
        <v>0</v>
      </c>
      <c r="C22" s="124"/>
      <c r="D22" s="124"/>
      <c r="E22" s="124"/>
      <c r="F22" s="124"/>
      <c r="G22" s="124"/>
    </row>
    <row r="23" spans="1:7" ht="14.45" customHeight="1">
      <c r="A23" s="3" t="s">
        <v>9</v>
      </c>
      <c r="B23" s="6" t="s">
        <v>10</v>
      </c>
      <c r="C23" s="3" t="s">
        <v>0</v>
      </c>
      <c r="D23" s="3" t="s">
        <v>0</v>
      </c>
      <c r="E23" s="3" t="s">
        <v>11</v>
      </c>
      <c r="F23" s="6" t="s">
        <v>12</v>
      </c>
      <c r="G23" s="3" t="s">
        <v>0</v>
      </c>
    </row>
  </sheetData>
  <mergeCells count="18"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7"/>
  <sheetViews>
    <sheetView zoomScale="115" zoomScaleNormal="115" zoomScaleSheetLayoutView="115" workbookViewId="0">
      <selection activeCell="A30" sqref="A30"/>
    </sheetView>
  </sheetViews>
  <sheetFormatPr defaultRowHeight="12.75"/>
  <cols>
    <col min="1" max="1" width="139.33203125" style="1" customWidth="1"/>
    <col min="2" max="16384" width="9.33203125" style="1"/>
  </cols>
  <sheetData>
    <row r="1" spans="1:1" ht="21" customHeight="1">
      <c r="A1" s="7" t="s">
        <v>67</v>
      </c>
    </row>
    <row r="2" spans="1:1" ht="31.5" customHeight="1">
      <c r="A2" s="38" t="s">
        <v>274</v>
      </c>
    </row>
    <row r="3" spans="1:1" ht="21" customHeight="1">
      <c r="A3" s="89" t="s">
        <v>68</v>
      </c>
    </row>
    <row r="4" spans="1:1" ht="21" customHeight="1">
      <c r="A4" s="90" t="s">
        <v>69</v>
      </c>
    </row>
    <row r="5" spans="1:1" ht="21" customHeight="1">
      <c r="A5" s="89" t="s">
        <v>275</v>
      </c>
    </row>
    <row r="6" spans="1:1" ht="21" customHeight="1">
      <c r="A6" s="89" t="s">
        <v>276</v>
      </c>
    </row>
    <row r="7" spans="1:1" ht="21" customHeight="1">
      <c r="A7" s="89" t="s">
        <v>277</v>
      </c>
    </row>
  </sheetData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zoomScale="115" zoomScaleNormal="115" zoomScaleSheetLayoutView="130" workbookViewId="0">
      <selection activeCell="C21" sqref="C21"/>
    </sheetView>
  </sheetViews>
  <sheetFormatPr defaultRowHeight="14.25"/>
  <cols>
    <col min="1" max="1" width="35.6640625" style="8" customWidth="1"/>
    <col min="2" max="2" width="12.33203125" style="8" customWidth="1"/>
    <col min="3" max="3" width="24.83203125" style="8" customWidth="1"/>
    <col min="4" max="9" width="14.5" style="8" customWidth="1"/>
    <col min="10" max="10" width="11.83203125" style="8" customWidth="1"/>
    <col min="11" max="11" width="9.33203125" style="8"/>
    <col min="12" max="12" width="26.5" style="8" customWidth="1"/>
    <col min="13" max="16384" width="9.33203125" style="8"/>
  </cols>
  <sheetData>
    <row r="1" spans="1:12" ht="37.5" customHeight="1">
      <c r="A1" s="127" t="s">
        <v>82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69.75" customHeight="1">
      <c r="A2" s="85" t="s">
        <v>80</v>
      </c>
      <c r="B2" s="85" t="s">
        <v>70</v>
      </c>
      <c r="C2" s="85" t="s">
        <v>71</v>
      </c>
      <c r="D2" s="85" t="s">
        <v>72</v>
      </c>
      <c r="E2" s="85" t="s">
        <v>73</v>
      </c>
      <c r="F2" s="85" t="s">
        <v>74</v>
      </c>
      <c r="G2" s="85" t="s">
        <v>75</v>
      </c>
      <c r="H2" s="85" t="s">
        <v>81</v>
      </c>
      <c r="I2" s="85" t="s">
        <v>76</v>
      </c>
      <c r="J2" s="85" t="s">
        <v>77</v>
      </c>
      <c r="K2" s="85" t="s">
        <v>78</v>
      </c>
      <c r="L2" s="85" t="s">
        <v>79</v>
      </c>
    </row>
    <row r="3" spans="1:12" ht="16.5" customHeight="1">
      <c r="A3" s="86" t="s">
        <v>89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6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93.75" customHeight="1">
      <c r="A5" s="91" t="s">
        <v>285</v>
      </c>
      <c r="B5" s="92" t="s">
        <v>284</v>
      </c>
      <c r="C5" s="97" t="s">
        <v>278</v>
      </c>
      <c r="D5" s="98" t="s">
        <v>279</v>
      </c>
      <c r="E5" s="92"/>
      <c r="F5" s="92"/>
      <c r="G5" s="93" t="s">
        <v>286</v>
      </c>
      <c r="H5" s="93"/>
      <c r="I5" s="93" t="s">
        <v>280</v>
      </c>
      <c r="J5" s="94" t="s">
        <v>287</v>
      </c>
      <c r="K5" s="95" t="s">
        <v>281</v>
      </c>
      <c r="L5" s="96" t="s">
        <v>282</v>
      </c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zoomScale="130" zoomScaleNormal="130" zoomScaleSheetLayoutView="115" workbookViewId="0">
      <selection activeCell="A13" sqref="A13"/>
    </sheetView>
  </sheetViews>
  <sheetFormatPr defaultRowHeight="14.25"/>
  <cols>
    <col min="1" max="1" width="136.33203125" style="8" customWidth="1"/>
    <col min="2" max="2" width="18.6640625" style="8" customWidth="1"/>
    <col min="3" max="16384" width="9.33203125" style="8"/>
  </cols>
  <sheetData>
    <row r="1" spans="1:2" ht="20.25" customHeight="1">
      <c r="A1" s="129" t="s">
        <v>313</v>
      </c>
      <c r="B1" s="129"/>
    </row>
    <row r="2" spans="1:2" ht="12.75" customHeight="1">
      <c r="A2" s="128"/>
      <c r="B2" s="128"/>
    </row>
    <row r="3" spans="1:2" ht="14.25" customHeight="1">
      <c r="A3" s="10" t="s">
        <v>13</v>
      </c>
      <c r="B3" s="10" t="s">
        <v>14</v>
      </c>
    </row>
    <row r="4" spans="1:2" ht="22.5" customHeight="1">
      <c r="A4" s="11" t="s">
        <v>15</v>
      </c>
      <c r="B4" s="11" t="s">
        <v>16</v>
      </c>
    </row>
    <row r="5" spans="1:2" ht="18" customHeight="1">
      <c r="A5" s="12" t="s">
        <v>86</v>
      </c>
      <c r="B5" s="113">
        <v>3296954</v>
      </c>
    </row>
    <row r="6" spans="1:2" ht="33.75" customHeight="1">
      <c r="A6" s="13" t="s">
        <v>83</v>
      </c>
      <c r="B6" s="113">
        <v>3296954</v>
      </c>
    </row>
    <row r="7" spans="1:2" ht="30" customHeight="1">
      <c r="A7" s="13" t="s">
        <v>84</v>
      </c>
      <c r="B7" s="113"/>
    </row>
    <row r="8" spans="1:2" ht="33.75" customHeight="1">
      <c r="A8" s="13" t="s">
        <v>85</v>
      </c>
      <c r="B8" s="113"/>
    </row>
    <row r="9" spans="1:2" ht="20.25" customHeight="1">
      <c r="A9" s="12" t="s">
        <v>87</v>
      </c>
      <c r="B9" s="113">
        <v>2373290</v>
      </c>
    </row>
    <row r="10" spans="1:2" ht="18" customHeight="1">
      <c r="A10" s="13" t="s">
        <v>88</v>
      </c>
      <c r="B10" s="113">
        <v>295684</v>
      </c>
    </row>
  </sheetData>
  <mergeCells count="2">
    <mergeCell ref="A2:B2"/>
    <mergeCell ref="A1:B1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="115" zoomScaleNormal="115" zoomScaleSheetLayoutView="115" workbookViewId="0">
      <selection activeCell="B22" sqref="B22"/>
    </sheetView>
  </sheetViews>
  <sheetFormatPr defaultRowHeight="12.75"/>
  <cols>
    <col min="2" max="2" width="142" customWidth="1"/>
    <col min="3" max="3" width="19.5" customWidth="1"/>
    <col min="4" max="4" width="59" customWidth="1"/>
  </cols>
  <sheetData>
    <row r="1" spans="1:4" ht="14.25">
      <c r="C1" s="21" t="s">
        <v>118</v>
      </c>
    </row>
    <row r="2" spans="1:4" ht="18.75" customHeight="1">
      <c r="A2" s="129" t="s">
        <v>18</v>
      </c>
      <c r="B2" s="129"/>
      <c r="C2" s="129"/>
      <c r="D2" s="130"/>
    </row>
    <row r="3" spans="1:4" ht="18.75" customHeight="1">
      <c r="A3" s="131" t="s">
        <v>314</v>
      </c>
      <c r="B3" s="131"/>
      <c r="C3" s="131"/>
      <c r="D3" s="130"/>
    </row>
    <row r="4" spans="1:4" ht="21.75" customHeight="1">
      <c r="A4" s="14" t="s">
        <v>103</v>
      </c>
      <c r="B4" s="14" t="s">
        <v>13</v>
      </c>
      <c r="C4" s="10" t="s">
        <v>104</v>
      </c>
      <c r="D4" s="130"/>
    </row>
    <row r="5" spans="1:4" ht="14.25" customHeight="1">
      <c r="A5" s="17">
        <v>1</v>
      </c>
      <c r="B5" s="17">
        <v>2</v>
      </c>
      <c r="C5" s="11">
        <v>3</v>
      </c>
      <c r="D5" s="16"/>
    </row>
    <row r="6" spans="1:4" ht="20.25" customHeight="1">
      <c r="A6" s="17">
        <v>1</v>
      </c>
      <c r="B6" s="15" t="s">
        <v>19</v>
      </c>
      <c r="C6" s="113">
        <v>5670244</v>
      </c>
      <c r="D6" s="8"/>
    </row>
    <row r="7" spans="1:4" ht="20.25" customHeight="1">
      <c r="A7" s="17"/>
      <c r="B7" s="15" t="s">
        <v>90</v>
      </c>
      <c r="C7" s="113"/>
      <c r="D7" s="8"/>
    </row>
    <row r="8" spans="1:4" ht="20.25" customHeight="1">
      <c r="A8" s="17" t="s">
        <v>105</v>
      </c>
      <c r="B8" s="19" t="s">
        <v>91</v>
      </c>
      <c r="C8" s="113">
        <v>3296954</v>
      </c>
      <c r="D8" s="8"/>
    </row>
    <row r="9" spans="1:4" ht="20.25" customHeight="1">
      <c r="A9" s="17"/>
      <c r="B9" s="19" t="s">
        <v>27</v>
      </c>
      <c r="C9" s="113"/>
      <c r="D9" s="8"/>
    </row>
    <row r="10" spans="1:4" ht="20.25" customHeight="1">
      <c r="A10" s="17" t="s">
        <v>106</v>
      </c>
      <c r="B10" s="20" t="s">
        <v>92</v>
      </c>
      <c r="C10" s="113">
        <v>1618749</v>
      </c>
      <c r="D10" s="18"/>
    </row>
    <row r="11" spans="1:4" ht="20.25" customHeight="1">
      <c r="A11" s="17" t="s">
        <v>107</v>
      </c>
      <c r="B11" s="19" t="s">
        <v>93</v>
      </c>
      <c r="C11" s="113">
        <v>295684</v>
      </c>
      <c r="D11" s="8"/>
    </row>
    <row r="12" spans="1:4" ht="20.25" customHeight="1">
      <c r="A12" s="17"/>
      <c r="B12" s="19" t="s">
        <v>27</v>
      </c>
      <c r="C12" s="113"/>
      <c r="D12" s="8"/>
    </row>
    <row r="13" spans="1:4" ht="20.25" customHeight="1">
      <c r="A13" s="17" t="s">
        <v>108</v>
      </c>
      <c r="B13" s="20" t="s">
        <v>92</v>
      </c>
      <c r="C13" s="113">
        <v>7417</v>
      </c>
      <c r="D13" s="8"/>
    </row>
    <row r="14" spans="1:4" ht="20.25" customHeight="1">
      <c r="A14" s="17">
        <v>2</v>
      </c>
      <c r="B14" s="15" t="s">
        <v>20</v>
      </c>
      <c r="C14" s="113"/>
      <c r="D14" s="8"/>
    </row>
    <row r="15" spans="1:4" ht="20.25" customHeight="1">
      <c r="A15" s="17"/>
      <c r="B15" s="15" t="s">
        <v>90</v>
      </c>
      <c r="C15" s="113"/>
      <c r="D15" s="8"/>
    </row>
    <row r="16" spans="1:4" ht="20.25" customHeight="1">
      <c r="A16" s="17" t="s">
        <v>109</v>
      </c>
      <c r="B16" s="19" t="s">
        <v>94</v>
      </c>
      <c r="C16" s="113"/>
      <c r="D16" s="8"/>
    </row>
    <row r="17" spans="1:4" ht="20.25" customHeight="1">
      <c r="A17" s="17"/>
      <c r="B17" s="19" t="s">
        <v>27</v>
      </c>
      <c r="C17" s="113"/>
      <c r="D17" s="8"/>
    </row>
    <row r="18" spans="1:4" ht="20.25" customHeight="1">
      <c r="A18" s="17" t="s">
        <v>110</v>
      </c>
      <c r="B18" s="20" t="s">
        <v>95</v>
      </c>
      <c r="C18" s="113"/>
      <c r="D18" s="8"/>
    </row>
    <row r="19" spans="1:4" ht="20.25" customHeight="1">
      <c r="A19" s="17" t="s">
        <v>111</v>
      </c>
      <c r="B19" s="20" t="s">
        <v>96</v>
      </c>
      <c r="C19" s="113"/>
      <c r="D19" s="8"/>
    </row>
    <row r="20" spans="1:4" ht="20.25" customHeight="1">
      <c r="A20" s="17" t="s">
        <v>112</v>
      </c>
      <c r="B20" s="19" t="s">
        <v>97</v>
      </c>
      <c r="C20" s="113"/>
      <c r="D20" s="8"/>
    </row>
    <row r="21" spans="1:4" ht="20.25" customHeight="1">
      <c r="A21" s="17" t="s">
        <v>113</v>
      </c>
      <c r="B21" s="19" t="s">
        <v>98</v>
      </c>
      <c r="C21" s="113"/>
      <c r="D21" s="8"/>
    </row>
    <row r="22" spans="1:4" ht="20.25" customHeight="1">
      <c r="A22" s="17" t="s">
        <v>114</v>
      </c>
      <c r="B22" s="19" t="s">
        <v>99</v>
      </c>
      <c r="C22" s="113"/>
      <c r="D22" s="8"/>
    </row>
    <row r="23" spans="1:4" ht="20.25" customHeight="1">
      <c r="A23" s="17">
        <v>3</v>
      </c>
      <c r="B23" s="15" t="s">
        <v>21</v>
      </c>
      <c r="C23" s="113">
        <v>380183</v>
      </c>
      <c r="D23" s="8"/>
    </row>
    <row r="24" spans="1:4" ht="20.25" customHeight="1">
      <c r="A24" s="17"/>
      <c r="B24" s="15" t="s">
        <v>90</v>
      </c>
      <c r="C24" s="113"/>
      <c r="D24" s="8"/>
    </row>
    <row r="25" spans="1:4" ht="20.25" customHeight="1">
      <c r="A25" s="17" t="s">
        <v>115</v>
      </c>
      <c r="B25" s="19" t="s">
        <v>100</v>
      </c>
      <c r="C25" s="113"/>
      <c r="D25" s="8"/>
    </row>
    <row r="26" spans="1:4" ht="20.25" customHeight="1">
      <c r="A26" s="17" t="s">
        <v>116</v>
      </c>
      <c r="B26" s="19" t="s">
        <v>101</v>
      </c>
      <c r="C26" s="113">
        <v>380183</v>
      </c>
      <c r="D26" s="8"/>
    </row>
    <row r="27" spans="1:4" ht="20.25" customHeight="1">
      <c r="A27" s="17"/>
      <c r="B27" s="20" t="s">
        <v>27</v>
      </c>
      <c r="C27" s="113"/>
      <c r="D27" s="8"/>
    </row>
    <row r="28" spans="1:4" ht="20.25" customHeight="1">
      <c r="A28" s="17" t="s">
        <v>117</v>
      </c>
      <c r="B28" s="20" t="s">
        <v>102</v>
      </c>
      <c r="C28" s="113"/>
      <c r="D28" s="8"/>
    </row>
  </sheetData>
  <mergeCells count="3">
    <mergeCell ref="D2:D4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="115" zoomScaleNormal="115" zoomScaleSheetLayoutView="115" workbookViewId="0">
      <selection activeCell="C3" sqref="C3:C5"/>
    </sheetView>
  </sheetViews>
  <sheetFormatPr defaultRowHeight="14.25"/>
  <cols>
    <col min="1" max="1" width="36.5" style="23" customWidth="1"/>
    <col min="2" max="2" width="11.1640625" style="23" customWidth="1"/>
    <col min="3" max="3" width="37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1.75" customHeight="1">
      <c r="A1" s="22" t="s">
        <v>0</v>
      </c>
      <c r="I1" s="24" t="s">
        <v>119</v>
      </c>
    </row>
    <row r="2" spans="1:10" ht="36" customHeight="1">
      <c r="A2" s="132" t="s">
        <v>298</v>
      </c>
      <c r="B2" s="132"/>
      <c r="C2" s="132"/>
      <c r="D2" s="132"/>
      <c r="E2" s="132"/>
      <c r="F2" s="132"/>
      <c r="G2" s="132"/>
      <c r="H2" s="132"/>
      <c r="I2" s="132"/>
      <c r="J2" s="36" t="s">
        <v>168</v>
      </c>
    </row>
    <row r="3" spans="1:10" ht="24.6" customHeight="1">
      <c r="A3" s="133" t="s">
        <v>22</v>
      </c>
      <c r="B3" s="133" t="s">
        <v>23</v>
      </c>
      <c r="C3" s="133" t="s">
        <v>24</v>
      </c>
      <c r="D3" s="133" t="s">
        <v>25</v>
      </c>
      <c r="E3" s="133"/>
      <c r="F3" s="133"/>
      <c r="G3" s="133"/>
      <c r="H3" s="133"/>
      <c r="I3" s="133"/>
    </row>
    <row r="4" spans="1:10" ht="19.899999999999999" customHeight="1">
      <c r="A4" s="134" t="s">
        <v>0</v>
      </c>
      <c r="B4" s="134" t="s">
        <v>0</v>
      </c>
      <c r="C4" s="134" t="s">
        <v>0</v>
      </c>
      <c r="D4" s="133" t="s">
        <v>26</v>
      </c>
      <c r="E4" s="133" t="s">
        <v>27</v>
      </c>
      <c r="F4" s="133"/>
      <c r="G4" s="133"/>
      <c r="H4" s="133"/>
      <c r="I4" s="133"/>
    </row>
    <row r="5" spans="1:10" ht="96" customHeight="1">
      <c r="A5" s="134" t="s">
        <v>0</v>
      </c>
      <c r="B5" s="134" t="s">
        <v>0</v>
      </c>
      <c r="C5" s="134" t="s">
        <v>0</v>
      </c>
      <c r="D5" s="134" t="s">
        <v>0</v>
      </c>
      <c r="E5" s="11" t="s">
        <v>28</v>
      </c>
      <c r="F5" s="11" t="s">
        <v>29</v>
      </c>
      <c r="G5" s="11" t="s">
        <v>30</v>
      </c>
      <c r="H5" s="11" t="s">
        <v>31</v>
      </c>
      <c r="I5" s="11" t="s">
        <v>32</v>
      </c>
    </row>
    <row r="6" spans="1:10" ht="20.65" customHeight="1">
      <c r="A6" s="11" t="s">
        <v>33</v>
      </c>
      <c r="B6" s="11" t="s">
        <v>34</v>
      </c>
      <c r="C6" s="11" t="s">
        <v>35</v>
      </c>
      <c r="D6" s="11" t="s">
        <v>36</v>
      </c>
      <c r="E6" s="11" t="s">
        <v>37</v>
      </c>
      <c r="F6" s="11" t="s">
        <v>38</v>
      </c>
      <c r="G6" s="11">
        <v>7</v>
      </c>
      <c r="H6" s="11" t="s">
        <v>40</v>
      </c>
      <c r="I6" s="11" t="s">
        <v>41</v>
      </c>
    </row>
    <row r="7" spans="1:10" ht="21" customHeight="1">
      <c r="A7" s="28" t="s">
        <v>42</v>
      </c>
      <c r="B7" s="10" t="s">
        <v>43</v>
      </c>
      <c r="C7" s="101" t="s">
        <v>44</v>
      </c>
      <c r="D7" s="107">
        <f>I7+E7</f>
        <v>5421885</v>
      </c>
      <c r="E7" s="107">
        <f>D12</f>
        <v>5316825</v>
      </c>
      <c r="F7" s="107"/>
      <c r="G7" s="120"/>
      <c r="H7" s="120"/>
      <c r="I7" s="120">
        <f>I13</f>
        <v>105060</v>
      </c>
    </row>
    <row r="8" spans="1:10" ht="21" customHeight="1">
      <c r="A8" s="12" t="s">
        <v>45</v>
      </c>
      <c r="B8" s="11" t="s">
        <v>46</v>
      </c>
      <c r="C8" s="101" t="s">
        <v>0</v>
      </c>
      <c r="D8" s="108"/>
      <c r="E8" s="121" t="s">
        <v>44</v>
      </c>
      <c r="F8" s="101" t="s">
        <v>44</v>
      </c>
      <c r="G8" s="101" t="s">
        <v>44</v>
      </c>
      <c r="H8" s="101" t="s">
        <v>44</v>
      </c>
      <c r="I8" s="100"/>
    </row>
    <row r="9" spans="1:10" ht="21" customHeight="1">
      <c r="A9" s="12" t="s">
        <v>47</v>
      </c>
      <c r="B9" s="11" t="s">
        <v>48</v>
      </c>
      <c r="C9" s="101"/>
      <c r="D9" s="108"/>
      <c r="E9" s="108"/>
      <c r="F9" s="101" t="s">
        <v>44</v>
      </c>
      <c r="G9" s="101" t="s">
        <v>44</v>
      </c>
      <c r="H9" s="100"/>
      <c r="I9" s="100"/>
    </row>
    <row r="10" spans="1:10" ht="34.5" customHeight="1">
      <c r="A10" s="12" t="s">
        <v>50</v>
      </c>
      <c r="B10" s="11" t="s">
        <v>49</v>
      </c>
      <c r="C10" s="101" t="s">
        <v>0</v>
      </c>
      <c r="D10" s="108"/>
      <c r="E10" s="121" t="s">
        <v>44</v>
      </c>
      <c r="F10" s="101" t="s">
        <v>44</v>
      </c>
      <c r="G10" s="101" t="s">
        <v>44</v>
      </c>
      <c r="H10" s="101" t="s">
        <v>44</v>
      </c>
      <c r="I10" s="100"/>
    </row>
    <row r="11" spans="1:10" ht="78" customHeight="1">
      <c r="A11" s="12" t="s">
        <v>51</v>
      </c>
      <c r="B11" s="11" t="s">
        <v>52</v>
      </c>
      <c r="C11" s="101" t="s">
        <v>0</v>
      </c>
      <c r="D11" s="108"/>
      <c r="E11" s="121" t="s">
        <v>44</v>
      </c>
      <c r="F11" s="101" t="s">
        <v>44</v>
      </c>
      <c r="G11" s="101" t="s">
        <v>44</v>
      </c>
      <c r="H11" s="101" t="s">
        <v>44</v>
      </c>
      <c r="I11" s="100"/>
    </row>
    <row r="12" spans="1:10" ht="32.25" customHeight="1">
      <c r="A12" s="12" t="s">
        <v>53</v>
      </c>
      <c r="B12" s="11" t="s">
        <v>54</v>
      </c>
      <c r="C12" s="122" t="s">
        <v>295</v>
      </c>
      <c r="D12" s="108">
        <f>E15</f>
        <v>5316825</v>
      </c>
      <c r="E12" s="121" t="s">
        <v>44</v>
      </c>
      <c r="F12" s="100"/>
      <c r="G12" s="100"/>
      <c r="H12" s="101" t="s">
        <v>44</v>
      </c>
      <c r="I12" s="101" t="s">
        <v>44</v>
      </c>
    </row>
    <row r="13" spans="1:10" ht="21" customHeight="1">
      <c r="A13" s="12" t="s">
        <v>55</v>
      </c>
      <c r="B13" s="11" t="s">
        <v>56</v>
      </c>
      <c r="C13" s="122" t="s">
        <v>295</v>
      </c>
      <c r="D13" s="105">
        <f>I13</f>
        <v>105060</v>
      </c>
      <c r="E13" s="106" t="s">
        <v>44</v>
      </c>
      <c r="F13" s="101" t="s">
        <v>44</v>
      </c>
      <c r="G13" s="101" t="s">
        <v>44</v>
      </c>
      <c r="H13" s="101" t="s">
        <v>44</v>
      </c>
      <c r="I13" s="100">
        <f>I15</f>
        <v>105060</v>
      </c>
    </row>
    <row r="14" spans="1:10" ht="21" customHeight="1">
      <c r="A14" s="12" t="s">
        <v>57</v>
      </c>
      <c r="B14" s="11" t="s">
        <v>58</v>
      </c>
      <c r="C14" s="101" t="s">
        <v>121</v>
      </c>
      <c r="D14" s="105"/>
      <c r="E14" s="106" t="s">
        <v>44</v>
      </c>
      <c r="F14" s="101" t="s">
        <v>44</v>
      </c>
      <c r="G14" s="101" t="s">
        <v>44</v>
      </c>
      <c r="H14" s="101" t="s">
        <v>44</v>
      </c>
      <c r="I14" s="100"/>
    </row>
    <row r="15" spans="1:10" ht="22.5" customHeight="1">
      <c r="A15" s="28" t="s">
        <v>59</v>
      </c>
      <c r="B15" s="10" t="s">
        <v>60</v>
      </c>
      <c r="C15" s="101" t="s">
        <v>44</v>
      </c>
      <c r="D15" s="107">
        <f>D16+D22+D23+D29</f>
        <v>5421885</v>
      </c>
      <c r="E15" s="107">
        <f>E16+E22+E23+E29</f>
        <v>5316825</v>
      </c>
      <c r="F15" s="107"/>
      <c r="G15" s="107"/>
      <c r="H15" s="107"/>
      <c r="I15" s="107">
        <f>I29</f>
        <v>105060</v>
      </c>
    </row>
    <row r="16" spans="1:10" ht="25.5" customHeight="1">
      <c r="A16" s="13" t="s">
        <v>123</v>
      </c>
      <c r="B16" s="11">
        <v>210</v>
      </c>
      <c r="C16" s="101"/>
      <c r="D16" s="108">
        <f>D17+D20</f>
        <v>4354912</v>
      </c>
      <c r="E16" s="108">
        <f>E17+E20</f>
        <v>4354912</v>
      </c>
      <c r="F16" s="108"/>
      <c r="G16" s="108"/>
      <c r="H16" s="108"/>
      <c r="I16" s="108"/>
    </row>
    <row r="17" spans="1:9" ht="49.5" customHeight="1">
      <c r="A17" s="26" t="s">
        <v>122</v>
      </c>
      <c r="B17" s="11">
        <v>211</v>
      </c>
      <c r="C17" s="119" t="s">
        <v>289</v>
      </c>
      <c r="D17" s="108">
        <f>D18+D19</f>
        <v>4354912</v>
      </c>
      <c r="E17" s="108">
        <f>E18+E19</f>
        <v>4354912</v>
      </c>
      <c r="F17" s="108"/>
      <c r="G17" s="108"/>
      <c r="H17" s="108"/>
      <c r="I17" s="108"/>
    </row>
    <row r="18" spans="1:9" ht="24.75" customHeight="1">
      <c r="A18" s="27" t="s">
        <v>131</v>
      </c>
      <c r="B18" s="11" t="s">
        <v>132</v>
      </c>
      <c r="C18" s="119" t="s">
        <v>290</v>
      </c>
      <c r="D18" s="108">
        <v>3345754.2</v>
      </c>
      <c r="E18" s="108">
        <f>D18</f>
        <v>3345754.2</v>
      </c>
      <c r="F18" s="108"/>
      <c r="G18" s="108"/>
      <c r="H18" s="108"/>
      <c r="I18" s="108"/>
    </row>
    <row r="19" spans="1:9" ht="136.5" customHeight="1">
      <c r="A19" s="27" t="s">
        <v>133</v>
      </c>
      <c r="B19" s="11" t="s">
        <v>134</v>
      </c>
      <c r="C19" s="119" t="s">
        <v>291</v>
      </c>
      <c r="D19" s="108">
        <v>1009157.8</v>
      </c>
      <c r="E19" s="108">
        <f>D19</f>
        <v>1009157.8</v>
      </c>
      <c r="F19" s="108"/>
      <c r="G19" s="108"/>
      <c r="H19" s="108"/>
      <c r="I19" s="108"/>
    </row>
    <row r="20" spans="1:9" ht="49.5" customHeight="1">
      <c r="A20" s="26" t="s">
        <v>129</v>
      </c>
      <c r="B20" s="11">
        <v>212</v>
      </c>
      <c r="C20" s="119" t="s">
        <v>302</v>
      </c>
      <c r="D20" s="108">
        <v>0</v>
      </c>
      <c r="E20" s="108">
        <f>D20</f>
        <v>0</v>
      </c>
      <c r="F20" s="108"/>
      <c r="G20" s="108"/>
      <c r="H20" s="108"/>
      <c r="I20" s="108"/>
    </row>
    <row r="21" spans="1:9" ht="37.5" customHeight="1">
      <c r="A21" s="26" t="s">
        <v>130</v>
      </c>
      <c r="B21" s="11">
        <v>213</v>
      </c>
      <c r="C21" s="101"/>
      <c r="D21" s="108"/>
      <c r="E21" s="108"/>
      <c r="F21" s="108"/>
      <c r="G21" s="108"/>
      <c r="H21" s="108"/>
      <c r="I21" s="108"/>
    </row>
    <row r="22" spans="1:9" ht="36" customHeight="1">
      <c r="A22" s="13" t="s">
        <v>124</v>
      </c>
      <c r="B22" s="11">
        <v>220</v>
      </c>
      <c r="C22" s="119" t="s">
        <v>283</v>
      </c>
      <c r="D22" s="108">
        <f>E22</f>
        <v>157253</v>
      </c>
      <c r="E22" s="108">
        <v>157253</v>
      </c>
      <c r="F22" s="108"/>
      <c r="G22" s="108"/>
      <c r="H22" s="108"/>
      <c r="I22" s="108"/>
    </row>
    <row r="23" spans="1:9" ht="36" customHeight="1">
      <c r="A23" s="13" t="s">
        <v>125</v>
      </c>
      <c r="B23" s="11">
        <v>230</v>
      </c>
      <c r="C23" s="101" t="s">
        <v>303</v>
      </c>
      <c r="D23" s="108">
        <f>E23</f>
        <v>45513</v>
      </c>
      <c r="E23" s="108">
        <f>E24+E25+E26</f>
        <v>45513</v>
      </c>
      <c r="F23" s="108"/>
      <c r="G23" s="108"/>
      <c r="H23" s="108"/>
      <c r="I23" s="108"/>
    </row>
    <row r="24" spans="1:9" ht="30" customHeight="1">
      <c r="A24" s="26" t="s">
        <v>135</v>
      </c>
      <c r="B24" s="11">
        <v>231</v>
      </c>
      <c r="C24" s="101" t="s">
        <v>303</v>
      </c>
      <c r="D24" s="109">
        <f>E24</f>
        <v>40995</v>
      </c>
      <c r="E24" s="109">
        <v>40995</v>
      </c>
      <c r="F24" s="108"/>
      <c r="G24" s="108"/>
      <c r="H24" s="108"/>
      <c r="I24" s="108"/>
    </row>
    <row r="25" spans="1:9" ht="20.25" customHeight="1">
      <c r="A25" s="26" t="s">
        <v>136</v>
      </c>
      <c r="B25" s="11">
        <v>232</v>
      </c>
      <c r="C25" s="101" t="s">
        <v>303</v>
      </c>
      <c r="D25" s="109">
        <f>E25</f>
        <v>632</v>
      </c>
      <c r="E25" s="109">
        <v>632</v>
      </c>
      <c r="F25" s="108"/>
      <c r="G25" s="108"/>
      <c r="H25" s="108"/>
      <c r="I25" s="108"/>
    </row>
    <row r="26" spans="1:9" ht="20.25" customHeight="1">
      <c r="A26" s="26" t="s">
        <v>137</v>
      </c>
      <c r="B26" s="11">
        <v>233</v>
      </c>
      <c r="C26" s="101" t="s">
        <v>303</v>
      </c>
      <c r="D26" s="109">
        <f>E26</f>
        <v>3886</v>
      </c>
      <c r="E26" s="109">
        <f>3886</f>
        <v>3886</v>
      </c>
      <c r="F26" s="108"/>
      <c r="G26" s="108"/>
      <c r="H26" s="108"/>
      <c r="I26" s="108"/>
    </row>
    <row r="27" spans="1:9" ht="39" customHeight="1">
      <c r="A27" s="13" t="s">
        <v>126</v>
      </c>
      <c r="B27" s="11">
        <v>240</v>
      </c>
      <c r="C27" s="101"/>
      <c r="D27" s="108"/>
      <c r="E27" s="108"/>
      <c r="F27" s="108"/>
      <c r="G27" s="108"/>
      <c r="H27" s="108"/>
      <c r="I27" s="108"/>
    </row>
    <row r="28" spans="1:9" ht="48.75" customHeight="1">
      <c r="A28" s="13" t="s">
        <v>127</v>
      </c>
      <c r="B28" s="11">
        <v>250</v>
      </c>
      <c r="C28" s="101"/>
      <c r="D28" s="108"/>
      <c r="E28" s="108"/>
      <c r="F28" s="108"/>
      <c r="G28" s="108"/>
      <c r="H28" s="108"/>
      <c r="I28" s="108"/>
    </row>
    <row r="29" spans="1:9" ht="34.5" customHeight="1">
      <c r="A29" s="13" t="s">
        <v>128</v>
      </c>
      <c r="B29" s="11">
        <v>260</v>
      </c>
      <c r="C29" s="101" t="s">
        <v>44</v>
      </c>
      <c r="D29" s="108">
        <f>D30+D31+D32+D33+D34+D35+D37+D36</f>
        <v>864207</v>
      </c>
      <c r="E29" s="108">
        <f>E30+E31+E32+E33+E34+E35+E37+E36</f>
        <v>759147</v>
      </c>
      <c r="F29" s="108"/>
      <c r="G29" s="108"/>
      <c r="H29" s="108"/>
      <c r="I29" s="108">
        <f>I37</f>
        <v>105060</v>
      </c>
    </row>
    <row r="30" spans="1:9" ht="26.25" customHeight="1">
      <c r="A30" s="26" t="s">
        <v>138</v>
      </c>
      <c r="B30" s="11">
        <v>261</v>
      </c>
      <c r="C30" s="101" t="s">
        <v>304</v>
      </c>
      <c r="D30" s="108">
        <f>E30</f>
        <v>11098</v>
      </c>
      <c r="E30" s="108">
        <v>11098</v>
      </c>
      <c r="F30" s="108"/>
      <c r="G30" s="108"/>
      <c r="H30" s="108"/>
      <c r="I30" s="108"/>
    </row>
    <row r="31" spans="1:9" ht="26.25" customHeight="1">
      <c r="A31" s="26" t="s">
        <v>139</v>
      </c>
      <c r="B31" s="11">
        <v>262</v>
      </c>
      <c r="C31" s="101"/>
      <c r="D31" s="108"/>
      <c r="E31" s="108"/>
      <c r="F31" s="108"/>
      <c r="G31" s="108"/>
      <c r="H31" s="108"/>
      <c r="I31" s="108"/>
    </row>
    <row r="32" spans="1:9" ht="26.25" customHeight="1">
      <c r="A32" s="26" t="s">
        <v>140</v>
      </c>
      <c r="B32" s="11">
        <v>263</v>
      </c>
      <c r="C32" s="101" t="s">
        <v>305</v>
      </c>
      <c r="D32" s="108">
        <f>E32</f>
        <v>457707</v>
      </c>
      <c r="E32" s="108">
        <v>457707</v>
      </c>
      <c r="F32" s="108"/>
      <c r="G32" s="108"/>
      <c r="H32" s="108"/>
      <c r="I32" s="108"/>
    </row>
    <row r="33" spans="1:9" ht="26.25" customHeight="1">
      <c r="A33" s="26" t="s">
        <v>141</v>
      </c>
      <c r="B33" s="11">
        <v>264</v>
      </c>
      <c r="C33" s="101"/>
      <c r="D33" s="108"/>
      <c r="E33" s="108"/>
      <c r="F33" s="108"/>
      <c r="G33" s="108"/>
      <c r="H33" s="108"/>
      <c r="I33" s="108"/>
    </row>
    <row r="34" spans="1:9" ht="33.75" customHeight="1">
      <c r="A34" s="26" t="s">
        <v>142</v>
      </c>
      <c r="B34" s="11">
        <v>265</v>
      </c>
      <c r="C34" s="101" t="s">
        <v>306</v>
      </c>
      <c r="D34" s="108">
        <f>E34</f>
        <v>34839</v>
      </c>
      <c r="E34" s="108">
        <v>34839</v>
      </c>
      <c r="F34" s="108"/>
      <c r="G34" s="108"/>
      <c r="H34" s="108"/>
      <c r="I34" s="108"/>
    </row>
    <row r="35" spans="1:9" ht="26.25" customHeight="1">
      <c r="A35" s="26" t="s">
        <v>143</v>
      </c>
      <c r="B35" s="11">
        <v>266</v>
      </c>
      <c r="C35" s="101" t="s">
        <v>307</v>
      </c>
      <c r="D35" s="108">
        <f>E35</f>
        <v>92331</v>
      </c>
      <c r="E35" s="108">
        <f>57681+34650</f>
        <v>92331</v>
      </c>
      <c r="F35" s="108"/>
      <c r="G35" s="108"/>
      <c r="H35" s="108"/>
      <c r="I35" s="108"/>
    </row>
    <row r="36" spans="1:9" ht="33.75" customHeight="1">
      <c r="A36" s="26" t="s">
        <v>144</v>
      </c>
      <c r="B36" s="11">
        <v>267</v>
      </c>
      <c r="C36" s="119" t="s">
        <v>292</v>
      </c>
      <c r="D36" s="108">
        <f>E36</f>
        <v>22684.5</v>
      </c>
      <c r="E36" s="108">
        <v>22684.5</v>
      </c>
      <c r="F36" s="108"/>
      <c r="G36" s="108"/>
      <c r="H36" s="108"/>
      <c r="I36" s="108"/>
    </row>
    <row r="37" spans="1:9" ht="34.5" customHeight="1">
      <c r="A37" s="26" t="s">
        <v>145</v>
      </c>
      <c r="B37" s="11">
        <v>268</v>
      </c>
      <c r="C37" s="101" t="s">
        <v>308</v>
      </c>
      <c r="D37" s="108">
        <f>E37+I37</f>
        <v>245547.5</v>
      </c>
      <c r="E37" s="108">
        <f>5715.5+130628+4144</f>
        <v>140487.5</v>
      </c>
      <c r="F37" s="108"/>
      <c r="G37" s="108"/>
      <c r="H37" s="108"/>
      <c r="I37" s="108">
        <v>105060</v>
      </c>
    </row>
    <row r="38" spans="1:9" ht="38.25" customHeight="1">
      <c r="A38" s="28" t="s">
        <v>146</v>
      </c>
      <c r="B38" s="10">
        <v>300</v>
      </c>
      <c r="C38" s="11"/>
      <c r="D38" s="100"/>
      <c r="E38" s="100"/>
      <c r="F38" s="100"/>
      <c r="G38" s="100"/>
      <c r="H38" s="100"/>
      <c r="I38" s="100"/>
    </row>
    <row r="39" spans="1:9" ht="20.25" customHeight="1">
      <c r="A39" s="25" t="s">
        <v>147</v>
      </c>
      <c r="B39" s="11">
        <v>310</v>
      </c>
      <c r="C39" s="11"/>
      <c r="D39" s="100"/>
      <c r="E39" s="100"/>
      <c r="F39" s="100"/>
      <c r="G39" s="100"/>
      <c r="H39" s="100"/>
      <c r="I39" s="100"/>
    </row>
    <row r="40" spans="1:9" ht="20.25" customHeight="1">
      <c r="A40" s="25" t="s">
        <v>148</v>
      </c>
      <c r="B40" s="11">
        <v>320</v>
      </c>
      <c r="C40" s="11"/>
      <c r="D40" s="100"/>
      <c r="E40" s="100"/>
      <c r="F40" s="100"/>
      <c r="G40" s="100"/>
      <c r="H40" s="100"/>
      <c r="I40" s="100"/>
    </row>
    <row r="41" spans="1:9" ht="32.25" customHeight="1">
      <c r="A41" s="28" t="s">
        <v>151</v>
      </c>
      <c r="B41" s="10">
        <v>400</v>
      </c>
      <c r="C41" s="11"/>
      <c r="D41" s="100"/>
      <c r="E41" s="100"/>
      <c r="F41" s="100"/>
      <c r="G41" s="100"/>
      <c r="H41" s="100"/>
      <c r="I41" s="100"/>
    </row>
    <row r="42" spans="1:9" ht="21.75" customHeight="1">
      <c r="A42" s="25" t="s">
        <v>149</v>
      </c>
      <c r="B42" s="11">
        <v>410</v>
      </c>
      <c r="C42" s="11"/>
      <c r="D42" s="100"/>
      <c r="E42" s="100"/>
      <c r="F42" s="100"/>
      <c r="G42" s="100"/>
      <c r="H42" s="100"/>
      <c r="I42" s="100"/>
    </row>
    <row r="43" spans="1:9" ht="21.75" customHeight="1">
      <c r="A43" s="25" t="s">
        <v>150</v>
      </c>
      <c r="B43" s="11">
        <v>420</v>
      </c>
      <c r="C43" s="11"/>
      <c r="D43" s="100"/>
      <c r="E43" s="100"/>
      <c r="F43" s="100"/>
      <c r="G43" s="100"/>
      <c r="H43" s="100"/>
      <c r="I43" s="100"/>
    </row>
    <row r="44" spans="1:9" ht="23.25" customHeight="1">
      <c r="A44" s="28" t="s">
        <v>152</v>
      </c>
      <c r="B44" s="10">
        <v>500</v>
      </c>
      <c r="C44" s="11"/>
      <c r="D44" s="100"/>
      <c r="E44" s="100"/>
      <c r="F44" s="100"/>
      <c r="G44" s="100"/>
      <c r="H44" s="100"/>
      <c r="I44" s="100"/>
    </row>
    <row r="45" spans="1:9" ht="23.25" customHeight="1">
      <c r="A45" s="28" t="s">
        <v>62</v>
      </c>
      <c r="B45" s="10">
        <v>600</v>
      </c>
      <c r="C45" s="11"/>
      <c r="D45" s="100"/>
      <c r="E45" s="100"/>
      <c r="F45" s="100"/>
      <c r="G45" s="100"/>
      <c r="H45" s="100"/>
      <c r="I45" s="100"/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opLeftCell="A28" zoomScale="115" zoomScaleNormal="115" zoomScaleSheetLayoutView="115" workbookViewId="0">
      <selection activeCell="F11" sqref="F11"/>
    </sheetView>
  </sheetViews>
  <sheetFormatPr defaultRowHeight="14.25"/>
  <cols>
    <col min="1" max="1" width="36.5" style="23" customWidth="1"/>
    <col min="2" max="2" width="11.1640625" style="23" customWidth="1"/>
    <col min="3" max="3" width="37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1.75" customHeight="1">
      <c r="A1" s="22" t="s">
        <v>0</v>
      </c>
      <c r="I1" s="24" t="s">
        <v>119</v>
      </c>
    </row>
    <row r="2" spans="1:10" ht="36" customHeight="1">
      <c r="A2" s="132" t="s">
        <v>297</v>
      </c>
      <c r="B2" s="132"/>
      <c r="C2" s="132"/>
      <c r="D2" s="132"/>
      <c r="E2" s="132"/>
      <c r="F2" s="132"/>
      <c r="G2" s="132"/>
      <c r="H2" s="132"/>
      <c r="I2" s="132"/>
      <c r="J2" s="36" t="s">
        <v>168</v>
      </c>
    </row>
    <row r="3" spans="1:10" ht="24.6" customHeight="1">
      <c r="A3" s="133" t="s">
        <v>22</v>
      </c>
      <c r="B3" s="133" t="s">
        <v>23</v>
      </c>
      <c r="C3" s="133" t="s">
        <v>24</v>
      </c>
      <c r="D3" s="133" t="s">
        <v>25</v>
      </c>
      <c r="E3" s="133"/>
      <c r="F3" s="133"/>
      <c r="G3" s="133"/>
      <c r="H3" s="133"/>
      <c r="I3" s="133"/>
    </row>
    <row r="4" spans="1:10" ht="19.899999999999999" customHeight="1">
      <c r="A4" s="134" t="s">
        <v>0</v>
      </c>
      <c r="B4" s="134" t="s">
        <v>0</v>
      </c>
      <c r="C4" s="134" t="s">
        <v>0</v>
      </c>
      <c r="D4" s="133" t="s">
        <v>26</v>
      </c>
      <c r="E4" s="133" t="s">
        <v>27</v>
      </c>
      <c r="F4" s="133"/>
      <c r="G4" s="133"/>
      <c r="H4" s="133"/>
      <c r="I4" s="133"/>
    </row>
    <row r="5" spans="1:10" ht="96" customHeight="1">
      <c r="A5" s="134" t="s">
        <v>0</v>
      </c>
      <c r="B5" s="134" t="s">
        <v>0</v>
      </c>
      <c r="C5" s="134" t="s">
        <v>0</v>
      </c>
      <c r="D5" s="134" t="s">
        <v>0</v>
      </c>
      <c r="E5" s="87" t="s">
        <v>28</v>
      </c>
      <c r="F5" s="87" t="s">
        <v>29</v>
      </c>
      <c r="G5" s="87" t="s">
        <v>30</v>
      </c>
      <c r="H5" s="87" t="s">
        <v>31</v>
      </c>
      <c r="I5" s="87" t="s">
        <v>32</v>
      </c>
    </row>
    <row r="6" spans="1:10" ht="20.65" customHeight="1">
      <c r="A6" s="87" t="s">
        <v>33</v>
      </c>
      <c r="B6" s="87" t="s">
        <v>34</v>
      </c>
      <c r="C6" s="87" t="s">
        <v>35</v>
      </c>
      <c r="D6" s="87" t="s">
        <v>36</v>
      </c>
      <c r="E6" s="87" t="s">
        <v>37</v>
      </c>
      <c r="F6" s="87" t="s">
        <v>38</v>
      </c>
      <c r="G6" s="87">
        <v>7</v>
      </c>
      <c r="H6" s="87" t="s">
        <v>40</v>
      </c>
      <c r="I6" s="87" t="s">
        <v>41</v>
      </c>
    </row>
    <row r="7" spans="1:10" ht="21" customHeight="1">
      <c r="A7" s="28" t="s">
        <v>42</v>
      </c>
      <c r="B7" s="88" t="s">
        <v>43</v>
      </c>
      <c r="C7" s="101" t="s">
        <v>44</v>
      </c>
      <c r="D7" s="107">
        <f>I7+E7</f>
        <v>5418741</v>
      </c>
      <c r="E7" s="107">
        <f>D12</f>
        <v>5313681</v>
      </c>
      <c r="F7" s="99"/>
      <c r="G7" s="28"/>
      <c r="H7" s="28"/>
      <c r="I7" s="28">
        <f>I13</f>
        <v>105060</v>
      </c>
    </row>
    <row r="8" spans="1:10" ht="21" customHeight="1">
      <c r="A8" s="12" t="s">
        <v>45</v>
      </c>
      <c r="B8" s="87" t="s">
        <v>46</v>
      </c>
      <c r="C8" s="101" t="s">
        <v>0</v>
      </c>
      <c r="D8" s="108"/>
      <c r="E8" s="121" t="s">
        <v>44</v>
      </c>
      <c r="F8" s="116" t="s">
        <v>44</v>
      </c>
      <c r="G8" s="116" t="s">
        <v>44</v>
      </c>
      <c r="H8" s="116" t="s">
        <v>44</v>
      </c>
      <c r="I8" s="12"/>
    </row>
    <row r="9" spans="1:10" ht="21" customHeight="1">
      <c r="A9" s="12" t="s">
        <v>47</v>
      </c>
      <c r="B9" s="87" t="s">
        <v>48</v>
      </c>
      <c r="C9" s="101"/>
      <c r="D9" s="108"/>
      <c r="E9" s="108"/>
      <c r="F9" s="116" t="s">
        <v>44</v>
      </c>
      <c r="G9" s="116" t="s">
        <v>44</v>
      </c>
      <c r="H9" s="12"/>
      <c r="I9" s="12"/>
    </row>
    <row r="10" spans="1:10" ht="34.5" customHeight="1">
      <c r="A10" s="12" t="s">
        <v>50</v>
      </c>
      <c r="B10" s="87" t="s">
        <v>49</v>
      </c>
      <c r="C10" s="101" t="s">
        <v>0</v>
      </c>
      <c r="D10" s="108"/>
      <c r="E10" s="121" t="s">
        <v>44</v>
      </c>
      <c r="F10" s="116" t="s">
        <v>44</v>
      </c>
      <c r="G10" s="116" t="s">
        <v>44</v>
      </c>
      <c r="H10" s="116" t="s">
        <v>44</v>
      </c>
      <c r="I10" s="12"/>
    </row>
    <row r="11" spans="1:10" ht="78" customHeight="1">
      <c r="A11" s="12" t="s">
        <v>51</v>
      </c>
      <c r="B11" s="87" t="s">
        <v>52</v>
      </c>
      <c r="C11" s="101" t="s">
        <v>0</v>
      </c>
      <c r="D11" s="108"/>
      <c r="E11" s="121" t="s">
        <v>44</v>
      </c>
      <c r="F11" s="116" t="s">
        <v>44</v>
      </c>
      <c r="G11" s="116" t="s">
        <v>44</v>
      </c>
      <c r="H11" s="116" t="s">
        <v>44</v>
      </c>
      <c r="I11" s="12"/>
    </row>
    <row r="12" spans="1:10" ht="32.25" customHeight="1">
      <c r="A12" s="12" t="s">
        <v>53</v>
      </c>
      <c r="B12" s="87" t="s">
        <v>54</v>
      </c>
      <c r="C12" s="122" t="s">
        <v>295</v>
      </c>
      <c r="D12" s="108">
        <f>E15</f>
        <v>5313681</v>
      </c>
      <c r="E12" s="121" t="s">
        <v>44</v>
      </c>
      <c r="F12" s="12"/>
      <c r="G12" s="12"/>
      <c r="H12" s="116" t="s">
        <v>44</v>
      </c>
      <c r="I12" s="116" t="s">
        <v>44</v>
      </c>
    </row>
    <row r="13" spans="1:10" ht="21" customHeight="1">
      <c r="A13" s="12" t="s">
        <v>55</v>
      </c>
      <c r="B13" s="87" t="s">
        <v>56</v>
      </c>
      <c r="C13" s="122" t="s">
        <v>295</v>
      </c>
      <c r="D13" s="105">
        <f>I13</f>
        <v>105060</v>
      </c>
      <c r="E13" s="106" t="s">
        <v>44</v>
      </c>
      <c r="F13" s="101" t="s">
        <v>44</v>
      </c>
      <c r="G13" s="101" t="s">
        <v>44</v>
      </c>
      <c r="H13" s="101" t="s">
        <v>44</v>
      </c>
      <c r="I13" s="100">
        <f>I15</f>
        <v>105060</v>
      </c>
    </row>
    <row r="14" spans="1:10" ht="21" customHeight="1">
      <c r="A14" s="12" t="s">
        <v>57</v>
      </c>
      <c r="B14" s="87" t="s">
        <v>58</v>
      </c>
      <c r="C14" s="101" t="s">
        <v>121</v>
      </c>
      <c r="D14" s="105"/>
      <c r="E14" s="106" t="s">
        <v>44</v>
      </c>
      <c r="F14" s="101" t="s">
        <v>44</v>
      </c>
      <c r="G14" s="101" t="s">
        <v>44</v>
      </c>
      <c r="H14" s="101" t="s">
        <v>44</v>
      </c>
      <c r="I14" s="100"/>
    </row>
    <row r="15" spans="1:10" ht="22.5" customHeight="1">
      <c r="A15" s="28" t="s">
        <v>59</v>
      </c>
      <c r="B15" s="88" t="s">
        <v>60</v>
      </c>
      <c r="C15" s="101" t="s">
        <v>44</v>
      </c>
      <c r="D15" s="107">
        <f>D16+D22+D23+D29</f>
        <v>5418741</v>
      </c>
      <c r="E15" s="107">
        <f>E16+E22+E23+E29</f>
        <v>5313681</v>
      </c>
      <c r="F15" s="107"/>
      <c r="G15" s="107"/>
      <c r="H15" s="107"/>
      <c r="I15" s="107">
        <f>I29</f>
        <v>105060</v>
      </c>
    </row>
    <row r="16" spans="1:10" ht="25.5" customHeight="1">
      <c r="A16" s="13" t="s">
        <v>123</v>
      </c>
      <c r="B16" s="87">
        <v>210</v>
      </c>
      <c r="C16" s="101"/>
      <c r="D16" s="108">
        <f>D17+D20</f>
        <v>4354912</v>
      </c>
      <c r="E16" s="108">
        <f>E17+E20</f>
        <v>4354912</v>
      </c>
      <c r="F16" s="108"/>
      <c r="G16" s="108"/>
      <c r="H16" s="108"/>
      <c r="I16" s="108"/>
    </row>
    <row r="17" spans="1:9" ht="49.5" customHeight="1">
      <c r="A17" s="26" t="s">
        <v>122</v>
      </c>
      <c r="B17" s="87">
        <v>211</v>
      </c>
      <c r="C17" s="119" t="s">
        <v>289</v>
      </c>
      <c r="D17" s="108">
        <f>D18+D19</f>
        <v>4354912</v>
      </c>
      <c r="E17" s="108">
        <f>E18+E19</f>
        <v>4354912</v>
      </c>
      <c r="F17" s="108"/>
      <c r="G17" s="108"/>
      <c r="H17" s="108"/>
      <c r="I17" s="108"/>
    </row>
    <row r="18" spans="1:9" ht="24.75" customHeight="1">
      <c r="A18" s="27" t="s">
        <v>131</v>
      </c>
      <c r="B18" s="87" t="s">
        <v>132</v>
      </c>
      <c r="C18" s="119" t="s">
        <v>290</v>
      </c>
      <c r="D18" s="108">
        <v>3345754.2</v>
      </c>
      <c r="E18" s="108">
        <f>D18</f>
        <v>3345754.2</v>
      </c>
      <c r="F18" s="108"/>
      <c r="G18" s="108"/>
      <c r="H18" s="108"/>
      <c r="I18" s="108"/>
    </row>
    <row r="19" spans="1:9" ht="136.5" customHeight="1">
      <c r="A19" s="27" t="s">
        <v>133</v>
      </c>
      <c r="B19" s="87" t="s">
        <v>134</v>
      </c>
      <c r="C19" s="119" t="s">
        <v>291</v>
      </c>
      <c r="D19" s="108">
        <v>1009157.8</v>
      </c>
      <c r="E19" s="108">
        <f>D19</f>
        <v>1009157.8</v>
      </c>
      <c r="F19" s="108"/>
      <c r="G19" s="108"/>
      <c r="H19" s="108"/>
      <c r="I19" s="108"/>
    </row>
    <row r="20" spans="1:9" ht="49.5" customHeight="1">
      <c r="A20" s="26" t="s">
        <v>129</v>
      </c>
      <c r="B20" s="87">
        <v>212</v>
      </c>
      <c r="C20" s="119" t="s">
        <v>302</v>
      </c>
      <c r="D20" s="108">
        <v>0</v>
      </c>
      <c r="E20" s="108">
        <f>D20</f>
        <v>0</v>
      </c>
      <c r="F20" s="108"/>
      <c r="G20" s="108"/>
      <c r="H20" s="108"/>
      <c r="I20" s="108"/>
    </row>
    <row r="21" spans="1:9" ht="37.5" customHeight="1">
      <c r="A21" s="26" t="s">
        <v>130</v>
      </c>
      <c r="B21" s="87">
        <v>213</v>
      </c>
      <c r="C21" s="101"/>
      <c r="D21" s="108"/>
      <c r="E21" s="108"/>
      <c r="F21" s="108"/>
      <c r="G21" s="108"/>
      <c r="H21" s="108"/>
      <c r="I21" s="108"/>
    </row>
    <row r="22" spans="1:9" ht="36" customHeight="1">
      <c r="A22" s="13" t="s">
        <v>124</v>
      </c>
      <c r="B22" s="87">
        <v>220</v>
      </c>
      <c r="C22" s="119" t="s">
        <v>283</v>
      </c>
      <c r="D22" s="108">
        <f>E22</f>
        <v>157253</v>
      </c>
      <c r="E22" s="108">
        <v>157253</v>
      </c>
      <c r="F22" s="108"/>
      <c r="G22" s="108"/>
      <c r="H22" s="108"/>
      <c r="I22" s="108"/>
    </row>
    <row r="23" spans="1:9" ht="36" customHeight="1">
      <c r="A23" s="13" t="s">
        <v>125</v>
      </c>
      <c r="B23" s="87">
        <v>230</v>
      </c>
      <c r="C23" s="101" t="s">
        <v>303</v>
      </c>
      <c r="D23" s="108">
        <f>E23</f>
        <v>45513</v>
      </c>
      <c r="E23" s="108">
        <f>E24+E25+E26</f>
        <v>45513</v>
      </c>
      <c r="F23" s="108"/>
      <c r="G23" s="108"/>
      <c r="H23" s="108"/>
      <c r="I23" s="108"/>
    </row>
    <row r="24" spans="1:9" ht="30" customHeight="1">
      <c r="A24" s="26" t="s">
        <v>135</v>
      </c>
      <c r="B24" s="87">
        <v>231</v>
      </c>
      <c r="C24" s="101" t="s">
        <v>303</v>
      </c>
      <c r="D24" s="109">
        <f>E24</f>
        <v>40995</v>
      </c>
      <c r="E24" s="109">
        <v>40995</v>
      </c>
      <c r="F24" s="108"/>
      <c r="G24" s="108"/>
      <c r="H24" s="108"/>
      <c r="I24" s="108"/>
    </row>
    <row r="25" spans="1:9" ht="20.25" customHeight="1">
      <c r="A25" s="26" t="s">
        <v>136</v>
      </c>
      <c r="B25" s="87">
        <v>232</v>
      </c>
      <c r="C25" s="101" t="s">
        <v>303</v>
      </c>
      <c r="D25" s="109">
        <f>E25</f>
        <v>632</v>
      </c>
      <c r="E25" s="109">
        <v>632</v>
      </c>
      <c r="F25" s="108"/>
      <c r="G25" s="108"/>
      <c r="H25" s="108"/>
      <c r="I25" s="108"/>
    </row>
    <row r="26" spans="1:9" ht="20.25" customHeight="1">
      <c r="A26" s="26" t="s">
        <v>137</v>
      </c>
      <c r="B26" s="87">
        <v>233</v>
      </c>
      <c r="C26" s="101" t="s">
        <v>303</v>
      </c>
      <c r="D26" s="109">
        <f>E26</f>
        <v>3886</v>
      </c>
      <c r="E26" s="109">
        <f>3886</f>
        <v>3886</v>
      </c>
      <c r="F26" s="108"/>
      <c r="G26" s="108"/>
      <c r="H26" s="108"/>
      <c r="I26" s="108"/>
    </row>
    <row r="27" spans="1:9" ht="39" customHeight="1">
      <c r="A27" s="13" t="s">
        <v>126</v>
      </c>
      <c r="B27" s="87">
        <v>240</v>
      </c>
      <c r="C27" s="101"/>
      <c r="D27" s="108"/>
      <c r="E27" s="108"/>
      <c r="F27" s="108"/>
      <c r="G27" s="108"/>
      <c r="H27" s="108"/>
      <c r="I27" s="108"/>
    </row>
    <row r="28" spans="1:9" ht="48.75" customHeight="1">
      <c r="A28" s="13" t="s">
        <v>127</v>
      </c>
      <c r="B28" s="87">
        <v>250</v>
      </c>
      <c r="C28" s="101"/>
      <c r="D28" s="108"/>
      <c r="E28" s="108"/>
      <c r="F28" s="108"/>
      <c r="G28" s="108"/>
      <c r="H28" s="108"/>
      <c r="I28" s="108"/>
    </row>
    <row r="29" spans="1:9" ht="34.5" customHeight="1">
      <c r="A29" s="13" t="s">
        <v>128</v>
      </c>
      <c r="B29" s="87">
        <v>260</v>
      </c>
      <c r="C29" s="101" t="s">
        <v>44</v>
      </c>
      <c r="D29" s="108">
        <f>D30+D31+D32+D33+D34+D35+D37+D36</f>
        <v>861063</v>
      </c>
      <c r="E29" s="108">
        <f>E30+E31+E32+E33+E34+E35+E37+E36</f>
        <v>756003</v>
      </c>
      <c r="F29" s="108"/>
      <c r="G29" s="108"/>
      <c r="H29" s="108"/>
      <c r="I29" s="108">
        <f>I37</f>
        <v>105060</v>
      </c>
    </row>
    <row r="30" spans="1:9" ht="26.25" customHeight="1">
      <c r="A30" s="26" t="s">
        <v>138</v>
      </c>
      <c r="B30" s="87">
        <v>261</v>
      </c>
      <c r="C30" s="101" t="s">
        <v>304</v>
      </c>
      <c r="D30" s="108">
        <f>E30</f>
        <v>11098</v>
      </c>
      <c r="E30" s="108">
        <v>11098</v>
      </c>
      <c r="F30" s="108"/>
      <c r="G30" s="108"/>
      <c r="H30" s="108"/>
      <c r="I30" s="108"/>
    </row>
    <row r="31" spans="1:9" ht="26.25" customHeight="1">
      <c r="A31" s="26" t="s">
        <v>139</v>
      </c>
      <c r="B31" s="87">
        <v>262</v>
      </c>
      <c r="C31" s="101"/>
      <c r="D31" s="108"/>
      <c r="E31" s="108"/>
      <c r="F31" s="108"/>
      <c r="G31" s="108"/>
      <c r="H31" s="108"/>
      <c r="I31" s="108"/>
    </row>
    <row r="32" spans="1:9" ht="26.25" customHeight="1">
      <c r="A32" s="26" t="s">
        <v>140</v>
      </c>
      <c r="B32" s="87">
        <v>263</v>
      </c>
      <c r="C32" s="101" t="s">
        <v>305</v>
      </c>
      <c r="D32" s="108">
        <f>E32</f>
        <v>457707</v>
      </c>
      <c r="E32" s="108">
        <v>457707</v>
      </c>
      <c r="F32" s="108"/>
      <c r="G32" s="108"/>
      <c r="H32" s="108"/>
      <c r="I32" s="108"/>
    </row>
    <row r="33" spans="1:9" ht="26.25" customHeight="1">
      <c r="A33" s="26" t="s">
        <v>141</v>
      </c>
      <c r="B33" s="87">
        <v>264</v>
      </c>
      <c r="C33" s="101"/>
      <c r="D33" s="108"/>
      <c r="E33" s="108"/>
      <c r="F33" s="108"/>
      <c r="G33" s="108"/>
      <c r="H33" s="108"/>
      <c r="I33" s="108"/>
    </row>
    <row r="34" spans="1:9" ht="33.75" customHeight="1">
      <c r="A34" s="26" t="s">
        <v>142</v>
      </c>
      <c r="B34" s="87">
        <v>265</v>
      </c>
      <c r="C34" s="101" t="s">
        <v>306</v>
      </c>
      <c r="D34" s="108">
        <f>E34</f>
        <v>34839</v>
      </c>
      <c r="E34" s="108">
        <v>34839</v>
      </c>
      <c r="F34" s="108"/>
      <c r="G34" s="108"/>
      <c r="H34" s="108"/>
      <c r="I34" s="108"/>
    </row>
    <row r="35" spans="1:9" ht="26.25" customHeight="1">
      <c r="A35" s="26" t="s">
        <v>143</v>
      </c>
      <c r="B35" s="87">
        <v>266</v>
      </c>
      <c r="C35" s="101" t="s">
        <v>307</v>
      </c>
      <c r="D35" s="108">
        <f>E35</f>
        <v>92331</v>
      </c>
      <c r="E35" s="108">
        <f>57681+34650</f>
        <v>92331</v>
      </c>
      <c r="F35" s="108"/>
      <c r="G35" s="108"/>
      <c r="H35" s="108"/>
      <c r="I35" s="108"/>
    </row>
    <row r="36" spans="1:9" ht="33.75" customHeight="1">
      <c r="A36" s="26" t="s">
        <v>144</v>
      </c>
      <c r="B36" s="87">
        <v>267</v>
      </c>
      <c r="C36" s="119" t="s">
        <v>292</v>
      </c>
      <c r="D36" s="108">
        <f>E36</f>
        <v>22684.5</v>
      </c>
      <c r="E36" s="108">
        <v>22684.5</v>
      </c>
      <c r="F36" s="108"/>
      <c r="G36" s="108"/>
      <c r="H36" s="108"/>
      <c r="I36" s="108"/>
    </row>
    <row r="37" spans="1:9" ht="34.5" customHeight="1">
      <c r="A37" s="26" t="s">
        <v>145</v>
      </c>
      <c r="B37" s="87">
        <v>268</v>
      </c>
      <c r="C37" s="101" t="s">
        <v>308</v>
      </c>
      <c r="D37" s="108">
        <f>E37+I37</f>
        <v>242403.5</v>
      </c>
      <c r="E37" s="108">
        <f>5715.5+130628+1000</f>
        <v>137343.5</v>
      </c>
      <c r="F37" s="108"/>
      <c r="G37" s="108"/>
      <c r="H37" s="108"/>
      <c r="I37" s="108">
        <v>105060</v>
      </c>
    </row>
    <row r="38" spans="1:9" ht="38.25" customHeight="1">
      <c r="A38" s="28" t="s">
        <v>146</v>
      </c>
      <c r="B38" s="88">
        <v>300</v>
      </c>
      <c r="C38" s="87"/>
      <c r="D38" s="100"/>
      <c r="E38" s="100"/>
      <c r="F38" s="100"/>
      <c r="G38" s="100"/>
      <c r="H38" s="100"/>
      <c r="I38" s="100"/>
    </row>
    <row r="39" spans="1:9" ht="20.25" customHeight="1">
      <c r="A39" s="25" t="s">
        <v>147</v>
      </c>
      <c r="B39" s="87">
        <v>310</v>
      </c>
      <c r="C39" s="87"/>
      <c r="D39" s="100"/>
      <c r="E39" s="100"/>
      <c r="F39" s="100"/>
      <c r="G39" s="100"/>
      <c r="H39" s="100"/>
      <c r="I39" s="100"/>
    </row>
    <row r="40" spans="1:9" ht="20.25" customHeight="1">
      <c r="A40" s="25" t="s">
        <v>148</v>
      </c>
      <c r="B40" s="87">
        <v>320</v>
      </c>
      <c r="C40" s="87"/>
      <c r="D40" s="100"/>
      <c r="E40" s="100"/>
      <c r="F40" s="100"/>
      <c r="G40" s="100"/>
      <c r="H40" s="100"/>
      <c r="I40" s="100"/>
    </row>
    <row r="41" spans="1:9" ht="32.25" customHeight="1">
      <c r="A41" s="28" t="s">
        <v>151</v>
      </c>
      <c r="B41" s="88">
        <v>400</v>
      </c>
      <c r="C41" s="87"/>
      <c r="D41" s="100"/>
      <c r="E41" s="100"/>
      <c r="F41" s="100"/>
      <c r="G41" s="100"/>
      <c r="H41" s="100"/>
      <c r="I41" s="100"/>
    </row>
    <row r="42" spans="1:9" ht="21.75" customHeight="1">
      <c r="A42" s="25" t="s">
        <v>149</v>
      </c>
      <c r="B42" s="87">
        <v>410</v>
      </c>
      <c r="C42" s="87"/>
      <c r="D42" s="100"/>
      <c r="E42" s="100"/>
      <c r="F42" s="100"/>
      <c r="G42" s="100"/>
      <c r="H42" s="100"/>
      <c r="I42" s="100"/>
    </row>
    <row r="43" spans="1:9" ht="21.75" customHeight="1">
      <c r="A43" s="25" t="s">
        <v>150</v>
      </c>
      <c r="B43" s="87">
        <v>420</v>
      </c>
      <c r="C43" s="87"/>
      <c r="D43" s="100"/>
      <c r="E43" s="100"/>
      <c r="F43" s="100"/>
      <c r="G43" s="100"/>
      <c r="H43" s="100"/>
      <c r="I43" s="100"/>
    </row>
    <row r="44" spans="1:9" ht="23.25" customHeight="1">
      <c r="A44" s="28" t="s">
        <v>152</v>
      </c>
      <c r="B44" s="88">
        <v>500</v>
      </c>
      <c r="C44" s="87"/>
      <c r="D44" s="100"/>
      <c r="E44" s="100"/>
      <c r="F44" s="100"/>
      <c r="G44" s="100"/>
      <c r="H44" s="100"/>
      <c r="I44" s="100"/>
    </row>
    <row r="45" spans="1:9" ht="23.25" customHeight="1">
      <c r="A45" s="28" t="s">
        <v>62</v>
      </c>
      <c r="B45" s="88">
        <v>600</v>
      </c>
      <c r="C45" s="87"/>
      <c r="D45" s="100"/>
      <c r="E45" s="100"/>
      <c r="F45" s="100"/>
      <c r="G45" s="100"/>
      <c r="H45" s="100"/>
      <c r="I45" s="100"/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opLeftCell="A10" zoomScale="115" zoomScaleNormal="115" zoomScaleSheetLayoutView="115" workbookViewId="0">
      <selection activeCell="G19" sqref="G19"/>
    </sheetView>
  </sheetViews>
  <sheetFormatPr defaultRowHeight="14.25"/>
  <cols>
    <col min="1" max="1" width="36.5" style="23" customWidth="1"/>
    <col min="2" max="2" width="11.1640625" style="23" customWidth="1"/>
    <col min="3" max="3" width="37.1640625" style="23" customWidth="1"/>
    <col min="4" max="4" width="17" style="23" customWidth="1"/>
    <col min="5" max="5" width="19.5" style="23" customWidth="1"/>
    <col min="6" max="6" width="15" style="23" customWidth="1"/>
    <col min="7" max="8" width="17.6640625" style="23" customWidth="1"/>
    <col min="9" max="9" width="22.1640625" style="23" customWidth="1"/>
    <col min="10" max="10" width="24.1640625" style="23" customWidth="1"/>
    <col min="11" max="16384" width="9.33203125" style="23"/>
  </cols>
  <sheetData>
    <row r="1" spans="1:10" ht="21.75" customHeight="1">
      <c r="A1" s="22" t="s">
        <v>0</v>
      </c>
      <c r="I1" s="24" t="s">
        <v>119</v>
      </c>
    </row>
    <row r="2" spans="1:10" ht="36" customHeight="1">
      <c r="A2" s="132" t="s">
        <v>309</v>
      </c>
      <c r="B2" s="132"/>
      <c r="C2" s="132"/>
      <c r="D2" s="132"/>
      <c r="E2" s="132"/>
      <c r="F2" s="132"/>
      <c r="G2" s="132"/>
      <c r="H2" s="132"/>
      <c r="I2" s="132"/>
      <c r="J2" s="36" t="s">
        <v>168</v>
      </c>
    </row>
    <row r="3" spans="1:10" ht="24.6" customHeight="1">
      <c r="A3" s="133" t="s">
        <v>22</v>
      </c>
      <c r="B3" s="133" t="s">
        <v>23</v>
      </c>
      <c r="C3" s="133" t="s">
        <v>24</v>
      </c>
      <c r="D3" s="133" t="s">
        <v>25</v>
      </c>
      <c r="E3" s="133"/>
      <c r="F3" s="133"/>
      <c r="G3" s="133"/>
      <c r="H3" s="133"/>
      <c r="I3" s="133"/>
    </row>
    <row r="4" spans="1:10" ht="19.899999999999999" customHeight="1">
      <c r="A4" s="134" t="s">
        <v>0</v>
      </c>
      <c r="B4" s="134" t="s">
        <v>0</v>
      </c>
      <c r="C4" s="134" t="s">
        <v>0</v>
      </c>
      <c r="D4" s="133" t="s">
        <v>26</v>
      </c>
      <c r="E4" s="133" t="s">
        <v>27</v>
      </c>
      <c r="F4" s="133"/>
      <c r="G4" s="133"/>
      <c r="H4" s="133"/>
      <c r="I4" s="133"/>
    </row>
    <row r="5" spans="1:10" ht="96" customHeight="1">
      <c r="A5" s="134" t="s">
        <v>0</v>
      </c>
      <c r="B5" s="134" t="s">
        <v>0</v>
      </c>
      <c r="C5" s="134" t="s">
        <v>0</v>
      </c>
      <c r="D5" s="134" t="s">
        <v>0</v>
      </c>
      <c r="E5" s="87" t="s">
        <v>28</v>
      </c>
      <c r="F5" s="87" t="s">
        <v>29</v>
      </c>
      <c r="G5" s="87" t="s">
        <v>30</v>
      </c>
      <c r="H5" s="87" t="s">
        <v>31</v>
      </c>
      <c r="I5" s="87" t="s">
        <v>32</v>
      </c>
    </row>
    <row r="6" spans="1:10" ht="20.65" customHeight="1">
      <c r="A6" s="87" t="s">
        <v>33</v>
      </c>
      <c r="B6" s="87" t="s">
        <v>34</v>
      </c>
      <c r="C6" s="87" t="s">
        <v>35</v>
      </c>
      <c r="D6" s="87" t="s">
        <v>36</v>
      </c>
      <c r="E6" s="87" t="s">
        <v>37</v>
      </c>
      <c r="F6" s="87" t="s">
        <v>38</v>
      </c>
      <c r="G6" s="87">
        <v>7</v>
      </c>
      <c r="H6" s="87" t="s">
        <v>40</v>
      </c>
      <c r="I6" s="87" t="s">
        <v>41</v>
      </c>
    </row>
    <row r="7" spans="1:10" ht="21" customHeight="1">
      <c r="A7" s="28" t="s">
        <v>42</v>
      </c>
      <c r="B7" s="88" t="s">
        <v>43</v>
      </c>
      <c r="C7" s="118" t="s">
        <v>44</v>
      </c>
      <c r="D7" s="99">
        <f>I7+E7</f>
        <v>5418741</v>
      </c>
      <c r="E7" s="99">
        <f>D12</f>
        <v>5313681</v>
      </c>
      <c r="F7" s="99"/>
      <c r="G7" s="28"/>
      <c r="H7" s="28"/>
      <c r="I7" s="28">
        <f>I13</f>
        <v>105060</v>
      </c>
    </row>
    <row r="8" spans="1:10" ht="21" customHeight="1">
      <c r="A8" s="12" t="s">
        <v>45</v>
      </c>
      <c r="B8" s="87" t="s">
        <v>46</v>
      </c>
      <c r="C8" s="118" t="s">
        <v>0</v>
      </c>
      <c r="D8" s="103"/>
      <c r="E8" s="104" t="s">
        <v>44</v>
      </c>
      <c r="F8" s="116" t="s">
        <v>44</v>
      </c>
      <c r="G8" s="116" t="s">
        <v>44</v>
      </c>
      <c r="H8" s="116" t="s">
        <v>44</v>
      </c>
      <c r="I8" s="12"/>
    </row>
    <row r="9" spans="1:10" ht="21" customHeight="1">
      <c r="A9" s="12" t="s">
        <v>47</v>
      </c>
      <c r="B9" s="87" t="s">
        <v>48</v>
      </c>
      <c r="C9" s="118"/>
      <c r="D9" s="103"/>
      <c r="E9" s="103"/>
      <c r="F9" s="116" t="s">
        <v>44</v>
      </c>
      <c r="G9" s="116" t="s">
        <v>44</v>
      </c>
      <c r="H9" s="12"/>
      <c r="I9" s="12"/>
    </row>
    <row r="10" spans="1:10" ht="34.5" customHeight="1">
      <c r="A10" s="12" t="s">
        <v>50</v>
      </c>
      <c r="B10" s="87" t="s">
        <v>49</v>
      </c>
      <c r="C10" s="118" t="s">
        <v>0</v>
      </c>
      <c r="D10" s="103"/>
      <c r="E10" s="104" t="s">
        <v>44</v>
      </c>
      <c r="F10" s="116" t="s">
        <v>44</v>
      </c>
      <c r="G10" s="116" t="s">
        <v>44</v>
      </c>
      <c r="H10" s="116" t="s">
        <v>44</v>
      </c>
      <c r="I10" s="12"/>
    </row>
    <row r="11" spans="1:10" ht="78" customHeight="1">
      <c r="A11" s="12" t="s">
        <v>51</v>
      </c>
      <c r="B11" s="87" t="s">
        <v>52</v>
      </c>
      <c r="C11" s="118" t="s">
        <v>0</v>
      </c>
      <c r="D11" s="103"/>
      <c r="E11" s="104" t="s">
        <v>44</v>
      </c>
      <c r="F11" s="116" t="s">
        <v>44</v>
      </c>
      <c r="G11" s="116" t="s">
        <v>44</v>
      </c>
      <c r="H11" s="116" t="s">
        <v>44</v>
      </c>
      <c r="I11" s="12"/>
    </row>
    <row r="12" spans="1:10" ht="32.25" customHeight="1">
      <c r="A12" s="12" t="s">
        <v>53</v>
      </c>
      <c r="B12" s="87" t="s">
        <v>54</v>
      </c>
      <c r="C12" s="111" t="s">
        <v>295</v>
      </c>
      <c r="D12" s="103">
        <f>E15</f>
        <v>5313681</v>
      </c>
      <c r="E12" s="104" t="s">
        <v>44</v>
      </c>
      <c r="F12" s="12"/>
      <c r="G12" s="12"/>
      <c r="H12" s="116" t="s">
        <v>44</v>
      </c>
      <c r="I12" s="116" t="s">
        <v>44</v>
      </c>
    </row>
    <row r="13" spans="1:10" ht="21" customHeight="1">
      <c r="A13" s="12" t="s">
        <v>55</v>
      </c>
      <c r="B13" s="87" t="s">
        <v>56</v>
      </c>
      <c r="C13" s="111" t="s">
        <v>295</v>
      </c>
      <c r="D13" s="105">
        <f>I13</f>
        <v>105060</v>
      </c>
      <c r="E13" s="106" t="s">
        <v>44</v>
      </c>
      <c r="F13" s="101" t="s">
        <v>44</v>
      </c>
      <c r="G13" s="101" t="s">
        <v>44</v>
      </c>
      <c r="H13" s="101" t="s">
        <v>44</v>
      </c>
      <c r="I13" s="100">
        <f>I15</f>
        <v>105060</v>
      </c>
    </row>
    <row r="14" spans="1:10" ht="21" customHeight="1">
      <c r="A14" s="12" t="s">
        <v>57</v>
      </c>
      <c r="B14" s="87" t="s">
        <v>58</v>
      </c>
      <c r="C14" s="118" t="s">
        <v>121</v>
      </c>
      <c r="D14" s="105"/>
      <c r="E14" s="106" t="s">
        <v>44</v>
      </c>
      <c r="F14" s="101" t="s">
        <v>44</v>
      </c>
      <c r="G14" s="101" t="s">
        <v>44</v>
      </c>
      <c r="H14" s="101" t="s">
        <v>44</v>
      </c>
      <c r="I14" s="100"/>
    </row>
    <row r="15" spans="1:10" ht="22.5" customHeight="1">
      <c r="A15" s="28" t="s">
        <v>59</v>
      </c>
      <c r="B15" s="88" t="s">
        <v>60</v>
      </c>
      <c r="C15" s="118" t="s">
        <v>44</v>
      </c>
      <c r="D15" s="107">
        <f>D16+D22+D23+D29</f>
        <v>5418741</v>
      </c>
      <c r="E15" s="107">
        <f>E16+E22+E23+E29</f>
        <v>5313681</v>
      </c>
      <c r="F15" s="107"/>
      <c r="G15" s="107"/>
      <c r="H15" s="107"/>
      <c r="I15" s="107">
        <f>I29</f>
        <v>105060</v>
      </c>
    </row>
    <row r="16" spans="1:10" ht="25.5" customHeight="1">
      <c r="A16" s="13" t="s">
        <v>123</v>
      </c>
      <c r="B16" s="87">
        <v>210</v>
      </c>
      <c r="C16" s="118"/>
      <c r="D16" s="108">
        <f>D17+D20</f>
        <v>4354912</v>
      </c>
      <c r="E16" s="108">
        <f>E17+E20</f>
        <v>4354912</v>
      </c>
      <c r="F16" s="108"/>
      <c r="G16" s="108"/>
      <c r="H16" s="108"/>
      <c r="I16" s="108"/>
    </row>
    <row r="17" spans="1:9" ht="49.5" customHeight="1">
      <c r="A17" s="26" t="s">
        <v>122</v>
      </c>
      <c r="B17" s="87">
        <v>211</v>
      </c>
      <c r="C17" s="83" t="s">
        <v>289</v>
      </c>
      <c r="D17" s="108">
        <f>D18+D19</f>
        <v>4354912</v>
      </c>
      <c r="E17" s="108">
        <f>E18+E19</f>
        <v>4354912</v>
      </c>
      <c r="F17" s="108"/>
      <c r="G17" s="108"/>
      <c r="H17" s="108"/>
      <c r="I17" s="108"/>
    </row>
    <row r="18" spans="1:9" ht="24.75" customHeight="1">
      <c r="A18" s="27" t="s">
        <v>131</v>
      </c>
      <c r="B18" s="87" t="s">
        <v>132</v>
      </c>
      <c r="C18" s="83" t="s">
        <v>290</v>
      </c>
      <c r="D18" s="108">
        <v>3345754.2</v>
      </c>
      <c r="E18" s="108">
        <f>D18</f>
        <v>3345754.2</v>
      </c>
      <c r="F18" s="108"/>
      <c r="G18" s="108"/>
      <c r="H18" s="108"/>
      <c r="I18" s="108"/>
    </row>
    <row r="19" spans="1:9" ht="136.5" customHeight="1">
      <c r="A19" s="27" t="s">
        <v>133</v>
      </c>
      <c r="B19" s="87" t="s">
        <v>134</v>
      </c>
      <c r="C19" s="83" t="s">
        <v>291</v>
      </c>
      <c r="D19" s="108">
        <v>1009157.8</v>
      </c>
      <c r="E19" s="108">
        <f>D19</f>
        <v>1009157.8</v>
      </c>
      <c r="F19" s="108"/>
      <c r="G19" s="108"/>
      <c r="H19" s="108"/>
      <c r="I19" s="108"/>
    </row>
    <row r="20" spans="1:9" ht="49.5" customHeight="1">
      <c r="A20" s="26" t="s">
        <v>129</v>
      </c>
      <c r="B20" s="87">
        <v>212</v>
      </c>
      <c r="C20" s="119" t="s">
        <v>302</v>
      </c>
      <c r="D20" s="108">
        <v>0</v>
      </c>
      <c r="E20" s="108">
        <f>D20</f>
        <v>0</v>
      </c>
      <c r="F20" s="108"/>
      <c r="G20" s="108"/>
      <c r="H20" s="108"/>
      <c r="I20" s="108"/>
    </row>
    <row r="21" spans="1:9" ht="37.5" customHeight="1">
      <c r="A21" s="26" t="s">
        <v>130</v>
      </c>
      <c r="B21" s="87">
        <v>213</v>
      </c>
      <c r="C21" s="101"/>
      <c r="D21" s="108"/>
      <c r="E21" s="108"/>
      <c r="F21" s="108"/>
      <c r="G21" s="108"/>
      <c r="H21" s="108"/>
      <c r="I21" s="108"/>
    </row>
    <row r="22" spans="1:9" ht="36" customHeight="1">
      <c r="A22" s="13" t="s">
        <v>124</v>
      </c>
      <c r="B22" s="87">
        <v>220</v>
      </c>
      <c r="C22" s="119" t="s">
        <v>283</v>
      </c>
      <c r="D22" s="108">
        <f>E22</f>
        <v>157253</v>
      </c>
      <c r="E22" s="108">
        <v>157253</v>
      </c>
      <c r="F22" s="108"/>
      <c r="G22" s="108"/>
      <c r="H22" s="108"/>
      <c r="I22" s="108"/>
    </row>
    <row r="23" spans="1:9" ht="36" customHeight="1">
      <c r="A23" s="13" t="s">
        <v>125</v>
      </c>
      <c r="B23" s="87">
        <v>230</v>
      </c>
      <c r="C23" s="101" t="s">
        <v>303</v>
      </c>
      <c r="D23" s="108">
        <f>E23</f>
        <v>45513</v>
      </c>
      <c r="E23" s="108">
        <f>E24+E25+E26</f>
        <v>45513</v>
      </c>
      <c r="F23" s="108"/>
      <c r="G23" s="108"/>
      <c r="H23" s="108"/>
      <c r="I23" s="108"/>
    </row>
    <row r="24" spans="1:9" ht="30" customHeight="1">
      <c r="A24" s="26" t="s">
        <v>135</v>
      </c>
      <c r="B24" s="87">
        <v>231</v>
      </c>
      <c r="C24" s="101" t="s">
        <v>303</v>
      </c>
      <c r="D24" s="109">
        <f>E24</f>
        <v>40995</v>
      </c>
      <c r="E24" s="109">
        <v>40995</v>
      </c>
      <c r="F24" s="108"/>
      <c r="G24" s="108"/>
      <c r="H24" s="108"/>
      <c r="I24" s="108"/>
    </row>
    <row r="25" spans="1:9" ht="20.25" customHeight="1">
      <c r="A25" s="26" t="s">
        <v>136</v>
      </c>
      <c r="B25" s="87">
        <v>232</v>
      </c>
      <c r="C25" s="101" t="s">
        <v>303</v>
      </c>
      <c r="D25" s="109">
        <f>E25</f>
        <v>632</v>
      </c>
      <c r="E25" s="109">
        <v>632</v>
      </c>
      <c r="F25" s="108"/>
      <c r="G25" s="108"/>
      <c r="H25" s="108"/>
      <c r="I25" s="108"/>
    </row>
    <row r="26" spans="1:9" ht="20.25" customHeight="1">
      <c r="A26" s="26" t="s">
        <v>137</v>
      </c>
      <c r="B26" s="87">
        <v>233</v>
      </c>
      <c r="C26" s="101" t="s">
        <v>303</v>
      </c>
      <c r="D26" s="109">
        <f>E26</f>
        <v>3886</v>
      </c>
      <c r="E26" s="109">
        <f>3886</f>
        <v>3886</v>
      </c>
      <c r="F26" s="108"/>
      <c r="G26" s="108"/>
      <c r="H26" s="108"/>
      <c r="I26" s="108"/>
    </row>
    <row r="27" spans="1:9" ht="39" customHeight="1">
      <c r="A27" s="13" t="s">
        <v>126</v>
      </c>
      <c r="B27" s="87">
        <v>240</v>
      </c>
      <c r="C27" s="118"/>
      <c r="D27" s="108"/>
      <c r="E27" s="108"/>
      <c r="F27" s="108"/>
      <c r="G27" s="108"/>
      <c r="H27" s="108"/>
      <c r="I27" s="108"/>
    </row>
    <row r="28" spans="1:9" ht="48.75" customHeight="1">
      <c r="A28" s="13" t="s">
        <v>127</v>
      </c>
      <c r="B28" s="87">
        <v>250</v>
      </c>
      <c r="C28" s="118"/>
      <c r="D28" s="108"/>
      <c r="E28" s="108"/>
      <c r="F28" s="108"/>
      <c r="G28" s="108"/>
      <c r="H28" s="108"/>
      <c r="I28" s="108"/>
    </row>
    <row r="29" spans="1:9" ht="34.5" customHeight="1">
      <c r="A29" s="13" t="s">
        <v>128</v>
      </c>
      <c r="B29" s="87">
        <v>260</v>
      </c>
      <c r="C29" s="118" t="s">
        <v>44</v>
      </c>
      <c r="D29" s="108">
        <f>D30+D31+D32+D33+D34+D35+D37+D36</f>
        <v>861063</v>
      </c>
      <c r="E29" s="108">
        <f>E30+E31+E32+E33+E34+E35+E37+E36</f>
        <v>756003</v>
      </c>
      <c r="F29" s="108"/>
      <c r="G29" s="108"/>
      <c r="H29" s="108"/>
      <c r="I29" s="108">
        <f>I37</f>
        <v>105060</v>
      </c>
    </row>
    <row r="30" spans="1:9" ht="26.25" customHeight="1">
      <c r="A30" s="26" t="s">
        <v>138</v>
      </c>
      <c r="B30" s="87">
        <v>261</v>
      </c>
      <c r="C30" s="101" t="s">
        <v>304</v>
      </c>
      <c r="D30" s="108">
        <f>E30</f>
        <v>11098</v>
      </c>
      <c r="E30" s="108">
        <v>11098</v>
      </c>
      <c r="F30" s="108"/>
      <c r="G30" s="108"/>
      <c r="H30" s="108"/>
      <c r="I30" s="108"/>
    </row>
    <row r="31" spans="1:9" ht="26.25" customHeight="1">
      <c r="A31" s="26" t="s">
        <v>139</v>
      </c>
      <c r="B31" s="87">
        <v>262</v>
      </c>
      <c r="C31" s="118"/>
      <c r="D31" s="108"/>
      <c r="E31" s="108"/>
      <c r="F31" s="108"/>
      <c r="G31" s="108"/>
      <c r="H31" s="108"/>
      <c r="I31" s="108"/>
    </row>
    <row r="32" spans="1:9" ht="26.25" customHeight="1">
      <c r="A32" s="26" t="s">
        <v>140</v>
      </c>
      <c r="B32" s="87">
        <v>263</v>
      </c>
      <c r="C32" s="101" t="s">
        <v>305</v>
      </c>
      <c r="D32" s="108">
        <f>E32</f>
        <v>457707</v>
      </c>
      <c r="E32" s="108">
        <v>457707</v>
      </c>
      <c r="F32" s="108"/>
      <c r="G32" s="108"/>
      <c r="H32" s="108"/>
      <c r="I32" s="108"/>
    </row>
    <row r="33" spans="1:9" ht="26.25" customHeight="1">
      <c r="A33" s="26" t="s">
        <v>141</v>
      </c>
      <c r="B33" s="87">
        <v>264</v>
      </c>
      <c r="C33" s="118"/>
      <c r="D33" s="108"/>
      <c r="E33" s="108"/>
      <c r="F33" s="108"/>
      <c r="G33" s="108"/>
      <c r="H33" s="108"/>
      <c r="I33" s="108"/>
    </row>
    <row r="34" spans="1:9" ht="33.75" customHeight="1">
      <c r="A34" s="26" t="s">
        <v>142</v>
      </c>
      <c r="B34" s="87">
        <v>265</v>
      </c>
      <c r="C34" s="101" t="s">
        <v>306</v>
      </c>
      <c r="D34" s="108">
        <f>E34</f>
        <v>34839</v>
      </c>
      <c r="E34" s="108">
        <v>34839</v>
      </c>
      <c r="F34" s="108"/>
      <c r="G34" s="108"/>
      <c r="H34" s="108"/>
      <c r="I34" s="108"/>
    </row>
    <row r="35" spans="1:9" ht="26.25" customHeight="1">
      <c r="A35" s="26" t="s">
        <v>143</v>
      </c>
      <c r="B35" s="87">
        <v>266</v>
      </c>
      <c r="C35" s="101" t="s">
        <v>307</v>
      </c>
      <c r="D35" s="108">
        <f>E35</f>
        <v>92331</v>
      </c>
      <c r="E35" s="108">
        <f>57681+34650</f>
        <v>92331</v>
      </c>
      <c r="F35" s="108"/>
      <c r="G35" s="108"/>
      <c r="H35" s="108"/>
      <c r="I35" s="108"/>
    </row>
    <row r="36" spans="1:9" ht="33.75" customHeight="1">
      <c r="A36" s="26" t="s">
        <v>144</v>
      </c>
      <c r="B36" s="87">
        <v>267</v>
      </c>
      <c r="C36" s="83" t="s">
        <v>292</v>
      </c>
      <c r="D36" s="108">
        <f>E36</f>
        <v>22684.5</v>
      </c>
      <c r="E36" s="108">
        <v>22684.5</v>
      </c>
      <c r="F36" s="108"/>
      <c r="G36" s="108"/>
      <c r="H36" s="108"/>
      <c r="I36" s="108"/>
    </row>
    <row r="37" spans="1:9" ht="34.5" customHeight="1">
      <c r="A37" s="26" t="s">
        <v>145</v>
      </c>
      <c r="B37" s="87">
        <v>268</v>
      </c>
      <c r="C37" s="101" t="s">
        <v>308</v>
      </c>
      <c r="D37" s="108">
        <f>E37+I37</f>
        <v>242403.5</v>
      </c>
      <c r="E37" s="108">
        <f>5715.5+130628+1000</f>
        <v>137343.5</v>
      </c>
      <c r="F37" s="108"/>
      <c r="G37" s="108"/>
      <c r="H37" s="108"/>
      <c r="I37" s="108">
        <v>105060</v>
      </c>
    </row>
    <row r="38" spans="1:9" ht="38.25" customHeight="1">
      <c r="A38" s="28" t="s">
        <v>146</v>
      </c>
      <c r="B38" s="88">
        <v>300</v>
      </c>
      <c r="C38" s="87"/>
      <c r="D38" s="100"/>
      <c r="E38" s="100"/>
      <c r="F38" s="100"/>
      <c r="G38" s="100"/>
      <c r="H38" s="100"/>
      <c r="I38" s="100"/>
    </row>
    <row r="39" spans="1:9" ht="20.25" customHeight="1">
      <c r="A39" s="25" t="s">
        <v>147</v>
      </c>
      <c r="B39" s="87">
        <v>310</v>
      </c>
      <c r="C39" s="87"/>
      <c r="D39" s="100"/>
      <c r="E39" s="100"/>
      <c r="F39" s="100"/>
      <c r="G39" s="100"/>
      <c r="H39" s="100"/>
      <c r="I39" s="100"/>
    </row>
    <row r="40" spans="1:9" ht="20.25" customHeight="1">
      <c r="A40" s="25" t="s">
        <v>148</v>
      </c>
      <c r="B40" s="87">
        <v>320</v>
      </c>
      <c r="C40" s="87"/>
      <c r="D40" s="100"/>
      <c r="E40" s="100"/>
      <c r="F40" s="100"/>
      <c r="G40" s="100"/>
      <c r="H40" s="100"/>
      <c r="I40" s="100"/>
    </row>
    <row r="41" spans="1:9" ht="32.25" customHeight="1">
      <c r="A41" s="28" t="s">
        <v>151</v>
      </c>
      <c r="B41" s="88">
        <v>400</v>
      </c>
      <c r="C41" s="87"/>
      <c r="D41" s="100"/>
      <c r="E41" s="100"/>
      <c r="F41" s="100"/>
      <c r="G41" s="100"/>
      <c r="H41" s="100"/>
      <c r="I41" s="100"/>
    </row>
    <row r="42" spans="1:9" ht="21.75" customHeight="1">
      <c r="A42" s="25" t="s">
        <v>149</v>
      </c>
      <c r="B42" s="87">
        <v>410</v>
      </c>
      <c r="C42" s="87"/>
      <c r="D42" s="100"/>
      <c r="E42" s="100"/>
      <c r="F42" s="100"/>
      <c r="G42" s="100"/>
      <c r="H42" s="100"/>
      <c r="I42" s="100"/>
    </row>
    <row r="43" spans="1:9" ht="21.75" customHeight="1">
      <c r="A43" s="25" t="s">
        <v>150</v>
      </c>
      <c r="B43" s="87">
        <v>420</v>
      </c>
      <c r="C43" s="87"/>
      <c r="D43" s="100"/>
      <c r="E43" s="100"/>
      <c r="F43" s="100"/>
      <c r="G43" s="100"/>
      <c r="H43" s="100"/>
      <c r="I43" s="100"/>
    </row>
    <row r="44" spans="1:9" ht="23.25" customHeight="1">
      <c r="A44" s="28" t="s">
        <v>152</v>
      </c>
      <c r="B44" s="88">
        <v>500</v>
      </c>
      <c r="C44" s="87"/>
      <c r="D44" s="100"/>
      <c r="E44" s="100"/>
      <c r="F44" s="100"/>
      <c r="G44" s="100"/>
      <c r="H44" s="100"/>
      <c r="I44" s="100"/>
    </row>
    <row r="45" spans="1:9" ht="23.25" customHeight="1">
      <c r="A45" s="28" t="s">
        <v>62</v>
      </c>
      <c r="B45" s="88">
        <v>600</v>
      </c>
      <c r="C45" s="87"/>
      <c r="D45" s="100"/>
      <c r="E45" s="100"/>
      <c r="F45" s="100"/>
      <c r="G45" s="100"/>
      <c r="H45" s="100"/>
      <c r="I45" s="100"/>
    </row>
  </sheetData>
  <autoFilter ref="A6:I6"/>
  <mergeCells count="7">
    <mergeCell ref="A2:I2"/>
    <mergeCell ref="A3:A5"/>
    <mergeCell ref="B3:B5"/>
    <mergeCell ref="C3:C5"/>
    <mergeCell ref="D3:I3"/>
    <mergeCell ref="D4:D5"/>
    <mergeCell ref="E4:I4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Index sheet</vt:lpstr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выплаты2018</vt:lpstr>
      <vt:lpstr>поступления и выплаты2019</vt:lpstr>
      <vt:lpstr>поступления и выплаты2020</vt:lpstr>
      <vt:lpstr>закупка ТРУ</vt:lpstr>
      <vt:lpstr>временное</vt:lpstr>
      <vt:lpstr>справочная</vt:lpstr>
      <vt:lpstr>сведения о операциях</vt:lpstr>
      <vt:lpstr>___INDEX_SHEET___ASAP_Utilities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временное!Область_печати</vt:lpstr>
      <vt:lpstr>'закупка ТРУ'!Область_печати</vt:lpstr>
      <vt:lpstr>'поступления и выплаты2018'!Область_печати</vt:lpstr>
      <vt:lpstr>'поступления и выплаты2019'!Область_печати</vt:lpstr>
      <vt:lpstr>'поступления и выплаты2020'!Область_печати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2018-02-06T11:10:16Z</dcterms:modified>
</cp:coreProperties>
</file>